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IO 2018\"/>
    </mc:Choice>
  </mc:AlternateContent>
  <bookViews>
    <workbookView xWindow="240" yWindow="75" windowWidth="20115" windowHeight="7995"/>
  </bookViews>
  <sheets>
    <sheet name="Entrate" sheetId="1" r:id="rId1"/>
    <sheet name="Spese" sheetId="2" r:id="rId2"/>
  </sheets>
  <calcPr calcId="152511"/>
</workbook>
</file>

<file path=xl/calcChain.xml><?xml version="1.0" encoding="utf-8"?>
<calcChain xmlns="http://schemas.openxmlformats.org/spreadsheetml/2006/main">
  <c r="E41" i="1" l="1"/>
  <c r="E20" i="1" l="1"/>
  <c r="F31" i="1" l="1"/>
  <c r="G31" i="1" s="1"/>
  <c r="F34" i="2" l="1"/>
  <c r="F29" i="2"/>
  <c r="G29" i="2"/>
  <c r="G25" i="2"/>
  <c r="F20" i="2"/>
  <c r="F16" i="2"/>
  <c r="G16" i="2" s="1"/>
  <c r="G14" i="2"/>
  <c r="F14" i="2"/>
  <c r="F24" i="1"/>
  <c r="G24" i="1" s="1"/>
  <c r="G15" i="1"/>
  <c r="F15" i="1"/>
  <c r="G13" i="1"/>
  <c r="F13" i="1"/>
  <c r="G12" i="1"/>
  <c r="F11" i="1"/>
  <c r="G11" i="1" s="1"/>
  <c r="F9" i="1"/>
  <c r="G9" i="1" s="1"/>
  <c r="D52" i="2" l="1"/>
  <c r="E48" i="2"/>
  <c r="D48" i="2"/>
  <c r="C48" i="2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G41" i="2"/>
  <c r="F41" i="2"/>
  <c r="E39" i="2"/>
  <c r="D39" i="2"/>
  <c r="C39" i="2"/>
  <c r="E40" i="2" s="1"/>
  <c r="F38" i="2"/>
  <c r="F39" i="2" s="1"/>
  <c r="F36" i="2"/>
  <c r="E36" i="2"/>
  <c r="D36" i="2"/>
  <c r="C36" i="2"/>
  <c r="G35" i="2"/>
  <c r="G34" i="2"/>
  <c r="E32" i="2"/>
  <c r="D32" i="2"/>
  <c r="C32" i="2"/>
  <c r="F31" i="2"/>
  <c r="G31" i="2" s="1"/>
  <c r="F30" i="2"/>
  <c r="G30" i="2" s="1"/>
  <c r="G28" i="2"/>
  <c r="G26" i="2"/>
  <c r="F24" i="2"/>
  <c r="G24" i="2" s="1"/>
  <c r="F22" i="2"/>
  <c r="G22" i="2" s="1"/>
  <c r="F21" i="2"/>
  <c r="G21" i="2" s="1"/>
  <c r="G20" i="2"/>
  <c r="G19" i="2"/>
  <c r="G17" i="2"/>
  <c r="F15" i="2"/>
  <c r="G15" i="2" s="1"/>
  <c r="F13" i="2"/>
  <c r="G13" i="2" s="1"/>
  <c r="G12" i="2"/>
  <c r="F10" i="2"/>
  <c r="E10" i="2"/>
  <c r="D10" i="2"/>
  <c r="C10" i="2"/>
  <c r="G9" i="2"/>
  <c r="G8" i="2"/>
  <c r="G7" i="2"/>
  <c r="G10" i="2" s="1"/>
  <c r="E49" i="2" l="1"/>
  <c r="E37" i="2"/>
  <c r="G48" i="2"/>
  <c r="G38" i="2"/>
  <c r="G39" i="2" s="1"/>
  <c r="G36" i="2"/>
  <c r="F48" i="2"/>
  <c r="E33" i="2"/>
  <c r="F32" i="2"/>
  <c r="G32" i="2"/>
  <c r="D51" i="2"/>
  <c r="E51" i="2"/>
  <c r="C51" i="2"/>
  <c r="E11" i="2"/>
  <c r="F51" i="2" l="1"/>
  <c r="E52" i="2"/>
  <c r="G51" i="2"/>
  <c r="E16" i="1"/>
  <c r="D16" i="1"/>
  <c r="C16" i="1"/>
  <c r="D41" i="1" l="1"/>
  <c r="E34" i="1"/>
  <c r="D34" i="1"/>
  <c r="F28" i="1"/>
  <c r="G28" i="1" s="1"/>
  <c r="F27" i="1"/>
  <c r="G27" i="1" s="1"/>
  <c r="G18" i="1"/>
  <c r="E17" i="1" l="1"/>
  <c r="E37" i="1"/>
  <c r="E38" i="1" s="1"/>
  <c r="D37" i="1"/>
  <c r="C37" i="1"/>
  <c r="C34" i="1"/>
  <c r="F25" i="1"/>
  <c r="E25" i="1"/>
  <c r="E26" i="1" s="1"/>
  <c r="D25" i="1"/>
  <c r="C25" i="1"/>
  <c r="E22" i="1"/>
  <c r="D22" i="1"/>
  <c r="C22" i="1"/>
  <c r="G19" i="1"/>
  <c r="F19" i="1"/>
  <c r="E19" i="1"/>
  <c r="D19" i="1"/>
  <c r="C19" i="1"/>
  <c r="E23" i="1" l="1"/>
  <c r="E35" i="1"/>
  <c r="C40" i="1"/>
  <c r="E40" i="1"/>
  <c r="D40" i="1"/>
  <c r="G25" i="1"/>
  <c r="F33" i="1" l="1"/>
  <c r="G33" i="1" s="1"/>
  <c r="F36" i="1"/>
  <c r="F32" i="1"/>
  <c r="G32" i="1" s="1"/>
  <c r="F29" i="1"/>
  <c r="F14" i="1"/>
  <c r="F34" i="1" l="1"/>
  <c r="G14" i="1"/>
  <c r="G16" i="1" s="1"/>
  <c r="F16" i="1"/>
  <c r="G36" i="1"/>
  <c r="G37" i="1" s="1"/>
  <c r="F37" i="1"/>
  <c r="G29" i="1"/>
  <c r="G34" i="1" s="1"/>
  <c r="G21" i="1"/>
  <c r="G22" i="1" s="1"/>
  <c r="F22" i="1"/>
  <c r="F40" i="1" l="1"/>
  <c r="G40" i="1"/>
</calcChain>
</file>

<file path=xl/sharedStrings.xml><?xml version="1.0" encoding="utf-8"?>
<sst xmlns="http://schemas.openxmlformats.org/spreadsheetml/2006/main" count="145" uniqueCount="83">
  <si>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</si>
  <si>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</si>
  <si>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</si>
  <si>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</si>
  <si>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</si>
  <si>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</si>
  <si>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</si>
  <si>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previdenziali ed assistenziali al personale</t>
  </si>
  <si>
    <t>Ritenute erariali</t>
  </si>
  <si>
    <t>Altre ritenute al personale per conto di terzi</t>
  </si>
  <si>
    <t>Rimborso di anticipazioni di fondi per il servizio di economato</t>
  </si>
  <si>
    <t>ENTRATE</t>
  </si>
  <si>
    <t>TITOLO TIPOLOGIA</t>
  </si>
  <si>
    <t>RESIDUI PRESUNTI AL TERMINE DELL'ESERCIZIO PRECEDENTE QUELLO CUI SI RIFERISCE IL BILANCIO</t>
  </si>
  <si>
    <t>PREVISIONI DEFINITIVE DELL'ANNO PRECEDENTE A QUELLO CUI SI RIFERISCE IL BILANCIO</t>
  </si>
  <si>
    <t>Contributo ordinario Provincia di Rovigo</t>
  </si>
  <si>
    <t>Contributo ordinario Comune di Rovigo</t>
  </si>
  <si>
    <t>CASSA</t>
  </si>
  <si>
    <t>TOTALE GENERALE DELLE ENTRATE COMP.</t>
  </si>
  <si>
    <t>Contributo ordinario Camera di Commercio Venezia Rovigo Delta Lagunare</t>
  </si>
  <si>
    <t>Contributo straordinario Camera di Commercio Venezia Rovigo Delta Lagunare</t>
  </si>
  <si>
    <t>Depositi cauzionali e contrattuali</t>
  </si>
  <si>
    <t>DOCUMENTO TECNICO DI ACCOMPAGNAMENTO</t>
  </si>
  <si>
    <t>PREVISIONI ANNO 2018</t>
  </si>
  <si>
    <t>Ritenute corrispettivo iva su gestione di beni e prestazione di servizi</t>
  </si>
  <si>
    <t>TOTALE TITOLO/TIPOLOGIA 20104</t>
  </si>
  <si>
    <t>TOTALE TITOLO/TIPOLOGIA 20101</t>
  </si>
  <si>
    <t>TOTALE TITOLO/TIPOLOGIA 30300</t>
  </si>
  <si>
    <t>TOTALE TITOLO/TIPOLOGIA 30500</t>
  </si>
  <si>
    <t>TOTALE TITOLO/TIPOLOGIA 90100</t>
  </si>
  <si>
    <t>TOTALE TITOLO/TIPOLOGIA 90200</t>
  </si>
  <si>
    <t>Ritenute per scissione contabile iva (Split Payment)</t>
  </si>
  <si>
    <t>PREVISIONI ANNO 2019</t>
  </si>
  <si>
    <t>Contributo Regione Veneto</t>
  </si>
  <si>
    <t>SPESE</t>
  </si>
  <si>
    <t>MISSIONE PROGRAMMA TITOLO</t>
  </si>
  <si>
    <t>PREVISIONI DEFINITIVE DELL'ANNO PRECEDENTE QUELLO CUI SI RIFERISCE IL BILANCIO</t>
  </si>
  <si>
    <t>Disavanzo di amministrazione</t>
  </si>
  <si>
    <t>01011</t>
  </si>
  <si>
    <t>Funzionamento C.d.A. - indennità e rimborsi</t>
  </si>
  <si>
    <t>Compenso Revisori dei conti</t>
  </si>
  <si>
    <t>Irap a carico Ente organi istituzionali</t>
  </si>
  <si>
    <t>TOTALE MISSIONE/PROG./TIT.01011</t>
  </si>
  <si>
    <t>04041</t>
  </si>
  <si>
    <t>Personale - retribuzioni lorde e competenze accessorie</t>
  </si>
  <si>
    <t>Buoni pasto per il personale</t>
  </si>
  <si>
    <t>Contributi effettivi a carico dell'Ente</t>
  </si>
  <si>
    <t>IRAP a carico Ente - personale e organizzazione</t>
  </si>
  <si>
    <t xml:space="preserve">Acquisto beni di consumo  </t>
  </si>
  <si>
    <t>Pubblicità - piano di comunicazione istituzionale</t>
  </si>
  <si>
    <t>Utenze e canoni</t>
  </si>
  <si>
    <t>Locazioni di beni immobili</t>
  </si>
  <si>
    <t>Noleggi di mezzi di trasporto impianti e macchinari</t>
  </si>
  <si>
    <t>Licenze d'uso per software</t>
  </si>
  <si>
    <t>Manutenzione ordinaria e riparazioni di mobili e arredi</t>
  </si>
  <si>
    <t>Incarichi liberi professionali di studi ricerca e consulenza esperti per comm.ni, comitati e consigli</t>
  </si>
  <si>
    <t>Spese per patrocinio legale e contenzioso</t>
  </si>
  <si>
    <t>Acquisto di servizi di Agenzie di lavoro interinale</t>
  </si>
  <si>
    <t>Premi di assicurazione</t>
  </si>
  <si>
    <t>TOTALE MISSIONE/PROG./TIT. 04041</t>
  </si>
  <si>
    <t>04042</t>
  </si>
  <si>
    <t>Mobili e arredi per ufficio, attrezzatura hardware</t>
  </si>
  <si>
    <t>Materiale bibliografico</t>
  </si>
  <si>
    <t>TOTALE MISSIONE/PROG./TIT. 04042</t>
  </si>
  <si>
    <t>20011</t>
  </si>
  <si>
    <t>Fondo di riserva</t>
  </si>
  <si>
    <t>TOTALE MISSIONE/PROG./TIT. 20011</t>
  </si>
  <si>
    <t>99017</t>
  </si>
  <si>
    <t>Versamento delle ritenute per scissione contabile iva (split payment)</t>
  </si>
  <si>
    <t>Versamento corrispettivo IVA su gestione di beni e prestazioni di servizi</t>
  </si>
  <si>
    <t>Anticipazione di fondi per il servizio di economato</t>
  </si>
  <si>
    <t>Restituzione depositi cauzionali e contrattuali</t>
  </si>
  <si>
    <t>TOTALE MISSIONE/PROG./TIT. 99017</t>
  </si>
  <si>
    <t>TOTALE GENERALE DELLE SPESE</t>
  </si>
  <si>
    <t>TOTALE GENERALE CASSA</t>
  </si>
  <si>
    <t>BILANCIO DI PREVISIONE 2018 - 2020</t>
  </si>
  <si>
    <t>PREVISIONI ANNO 2020</t>
  </si>
  <si>
    <t>Contributo da Comuni a sostegno del CUR</t>
  </si>
  <si>
    <t>Imposta sul reddito delle Persone Giuridiche IRES (EX IRPEG)</t>
  </si>
  <si>
    <t>Servizi informatici e di telecomunicazione</t>
  </si>
  <si>
    <t>Spese postali, comm.ni per servizi finanziari e oneri per il servizio di Tesoreria</t>
  </si>
  <si>
    <t>Servizi ausiliari funzionamento Ente</t>
  </si>
  <si>
    <t>Ritenute previdenziali e assistenziali al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</si>
</sst>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140" zoomScaleNormal="140" workbookViewId="0">
      <selection activeCell="E42" sqref="E42"/>
    </sheetView>
  </sheetViews>
  <sheetFormatPr defaultRowHeight="15" x14ac:dyDescent="0.25"/>
  <cols>
    <col min="1" max="1" width="11" style="1" customWidth="1"/>
    <col min="2" max="2" width="23.5703125" style="1" customWidth="1"/>
    <col min="3" max="3" width="15" style="1" bestFit="1" customWidth="1"/>
    <col min="4" max="4" width="14.5703125" style="1" bestFit="1" customWidth="1"/>
    <col min="5" max="7" width="12.85546875" style="1" bestFit="1" customWidth="1"/>
    <col min="8" max="16384" width="9.140625" style="1"/>
  </cols>
  <sheetData>
    <row r="1" spans="1:10" x14ac:dyDescent="0.25">
      <c r="A1" s="34" t="s">
        <v>75</v>
      </c>
      <c r="B1" s="34"/>
      <c r="C1" s="34"/>
      <c r="D1" s="34"/>
      <c r="E1" s="34"/>
      <c r="F1" s="34"/>
      <c r="G1" s="34"/>
    </row>
    <row r="2" spans="1:10" x14ac:dyDescent="0.25">
      <c r="A2" s="34" t="s">
        <v>11</v>
      </c>
      <c r="B2" s="34"/>
      <c r="C2" s="34"/>
      <c r="D2" s="34"/>
      <c r="E2" s="34"/>
      <c r="F2" s="34"/>
      <c r="G2" s="34"/>
    </row>
    <row r="3" spans="1:10" ht="13.5" customHeight="1" x14ac:dyDescent="0.25">
      <c r="A3" s="34" t="s">
        <v>22</v>
      </c>
      <c r="B3" s="34"/>
      <c r="C3" s="34"/>
      <c r="D3" s="34"/>
      <c r="E3" s="34"/>
      <c r="F3" s="34"/>
      <c r="G3" s="34"/>
    </row>
    <row r="4" spans="1:10" ht="13.5" customHeight="1" x14ac:dyDescent="0.25">
      <c r="A4" s="32"/>
      <c r="B4" s="32"/>
      <c r="C4" s="32"/>
      <c r="D4" s="32"/>
      <c r="E4" s="32"/>
      <c r="F4" s="32"/>
      <c r="G4" s="32"/>
    </row>
    <row r="5" spans="1:10" ht="120" x14ac:dyDescent="0.25">
      <c r="A5" s="2" t="s">
        <v>12</v>
      </c>
      <c r="B5" s="2" t="s">
        <v>0</v>
      </c>
      <c r="C5" s="2" t="s">
        <v>13</v>
      </c>
      <c r="D5" s="2" t="s">
        <v>14</v>
      </c>
      <c r="E5" s="3" t="s">
        <v>23</v>
      </c>
      <c r="F5" s="3" t="s">
        <v>32</v>
      </c>
      <c r="G5" s="3" t="s">
        <v>76</v>
      </c>
      <c r="H5" s="4"/>
      <c r="I5" s="4"/>
      <c r="J5" s="4"/>
    </row>
    <row r="6" spans="1:10" ht="30" x14ac:dyDescent="0.25">
      <c r="A6" s="5"/>
      <c r="B6" s="5" t="s">
        <v>1</v>
      </c>
      <c r="C6" s="6"/>
      <c r="D6" s="6"/>
      <c r="E6" s="6"/>
      <c r="F6" s="6"/>
      <c r="G6" s="6"/>
      <c r="H6" s="4"/>
      <c r="I6" s="4"/>
      <c r="J6" s="4"/>
    </row>
    <row r="7" spans="1:10" x14ac:dyDescent="0.25">
      <c r="A7" s="5"/>
      <c r="B7" s="5" t="s">
        <v>17</v>
      </c>
      <c r="C7" s="6"/>
      <c r="D7" s="6"/>
      <c r="E7" s="6">
        <v>73693.16</v>
      </c>
      <c r="F7" s="6"/>
      <c r="G7" s="6"/>
      <c r="H7" s="4"/>
      <c r="I7" s="4"/>
      <c r="J7" s="4"/>
    </row>
    <row r="8" spans="1:10" s="11" customFormat="1" ht="30" x14ac:dyDescent="0.25">
      <c r="A8" s="7">
        <v>20101</v>
      </c>
      <c r="B8" s="8" t="s">
        <v>33</v>
      </c>
      <c r="C8" s="9"/>
      <c r="D8" s="9">
        <v>50000</v>
      </c>
      <c r="E8" s="9">
        <v>0</v>
      </c>
      <c r="F8" s="9">
        <v>0</v>
      </c>
      <c r="G8" s="9">
        <v>0</v>
      </c>
      <c r="H8" s="10"/>
      <c r="I8" s="10"/>
      <c r="J8" s="10"/>
    </row>
    <row r="9" spans="1:10" ht="30" x14ac:dyDescent="0.25">
      <c r="A9" s="12">
        <v>20101</v>
      </c>
      <c r="B9" s="13" t="s">
        <v>15</v>
      </c>
      <c r="C9" s="14"/>
      <c r="D9" s="14">
        <v>20658</v>
      </c>
      <c r="E9" s="14">
        <v>20658</v>
      </c>
      <c r="F9" s="14">
        <f>E9</f>
        <v>20658</v>
      </c>
      <c r="G9" s="14">
        <f>F9</f>
        <v>20658</v>
      </c>
    </row>
    <row r="10" spans="1:10" ht="30" x14ac:dyDescent="0.25">
      <c r="A10" s="12">
        <v>20101</v>
      </c>
      <c r="B10" s="13" t="s">
        <v>2</v>
      </c>
      <c r="C10" s="14"/>
      <c r="D10" s="14">
        <v>0</v>
      </c>
      <c r="E10" s="14">
        <v>0</v>
      </c>
      <c r="F10" s="14">
        <v>0</v>
      </c>
      <c r="G10" s="14">
        <v>0</v>
      </c>
    </row>
    <row r="11" spans="1:10" ht="30" x14ac:dyDescent="0.25">
      <c r="A11" s="12">
        <v>20101</v>
      </c>
      <c r="B11" s="13" t="s">
        <v>16</v>
      </c>
      <c r="C11" s="14"/>
      <c r="D11" s="14">
        <v>0</v>
      </c>
      <c r="E11" s="14">
        <v>20658</v>
      </c>
      <c r="F11" s="14">
        <f>E11</f>
        <v>20658</v>
      </c>
      <c r="G11" s="14">
        <f>F11</f>
        <v>20658</v>
      </c>
    </row>
    <row r="12" spans="1:10" ht="30" x14ac:dyDescent="0.25">
      <c r="A12" s="12">
        <v>20101</v>
      </c>
      <c r="B12" s="13" t="s">
        <v>3</v>
      </c>
      <c r="C12" s="14"/>
      <c r="D12" s="14">
        <v>0</v>
      </c>
      <c r="E12" s="14">
        <v>54342</v>
      </c>
      <c r="F12" s="14">
        <v>24342</v>
      </c>
      <c r="G12" s="14">
        <f>F12</f>
        <v>24342</v>
      </c>
    </row>
    <row r="13" spans="1:10" ht="30" x14ac:dyDescent="0.25">
      <c r="A13" s="12">
        <v>20101</v>
      </c>
      <c r="B13" s="13" t="s">
        <v>77</v>
      </c>
      <c r="C13" s="14"/>
      <c r="D13" s="14">
        <v>0</v>
      </c>
      <c r="E13" s="14">
        <v>10000</v>
      </c>
      <c r="F13" s="14">
        <f>E13</f>
        <v>10000</v>
      </c>
      <c r="G13" s="14">
        <f>F13</f>
        <v>10000</v>
      </c>
    </row>
    <row r="14" spans="1:10" ht="60" x14ac:dyDescent="0.25">
      <c r="A14" s="12">
        <v>20101</v>
      </c>
      <c r="B14" s="13" t="s">
        <v>19</v>
      </c>
      <c r="C14" s="14"/>
      <c r="D14" s="14">
        <v>10329</v>
      </c>
      <c r="E14" s="14">
        <v>10329</v>
      </c>
      <c r="F14" s="14">
        <f t="shared" ref="F14:G14" si="0">E14</f>
        <v>10329</v>
      </c>
      <c r="G14" s="14">
        <f t="shared" si="0"/>
        <v>10329</v>
      </c>
    </row>
    <row r="15" spans="1:10" ht="60" x14ac:dyDescent="0.25">
      <c r="A15" s="12">
        <v>20101</v>
      </c>
      <c r="B15" s="13" t="s">
        <v>20</v>
      </c>
      <c r="C15" s="14"/>
      <c r="D15" s="14">
        <v>41316</v>
      </c>
      <c r="E15" s="14">
        <v>41316</v>
      </c>
      <c r="F15" s="14">
        <f>E15</f>
        <v>41316</v>
      </c>
      <c r="G15" s="14">
        <f>F15</f>
        <v>41316</v>
      </c>
    </row>
    <row r="16" spans="1:10" ht="15" customHeight="1" x14ac:dyDescent="0.25">
      <c r="A16" s="35" t="s">
        <v>26</v>
      </c>
      <c r="B16" s="36"/>
      <c r="C16" s="6">
        <f>SUM(C8:C15)</f>
        <v>0</v>
      </c>
      <c r="D16" s="6">
        <f>SUM(D8:D15)</f>
        <v>122303</v>
      </c>
      <c r="E16" s="6">
        <f>SUM(E8:E15)</f>
        <v>157303</v>
      </c>
      <c r="F16" s="6">
        <f>SUM(F8:F15)</f>
        <v>127303</v>
      </c>
      <c r="G16" s="6">
        <f>SUM(G8:G15)</f>
        <v>127303</v>
      </c>
    </row>
    <row r="17" spans="1:7" x14ac:dyDescent="0.25">
      <c r="A17" s="35" t="s">
        <v>17</v>
      </c>
      <c r="B17" s="36"/>
      <c r="C17" s="6"/>
      <c r="D17" s="6"/>
      <c r="E17" s="6">
        <f>C16+E16</f>
        <v>157303</v>
      </c>
      <c r="F17" s="6"/>
      <c r="G17" s="6"/>
    </row>
    <row r="18" spans="1:7" ht="45" x14ac:dyDescent="0.25">
      <c r="A18" s="15">
        <v>20104</v>
      </c>
      <c r="B18" s="13" t="s">
        <v>6</v>
      </c>
      <c r="C18" s="14">
        <v>142098.84</v>
      </c>
      <c r="D18" s="14">
        <v>887500</v>
      </c>
      <c r="E18" s="14">
        <v>850000</v>
      </c>
      <c r="F18" s="14">
        <v>850000</v>
      </c>
      <c r="G18" s="14">
        <f>F18</f>
        <v>850000</v>
      </c>
    </row>
    <row r="19" spans="1:7" ht="12.75" customHeight="1" x14ac:dyDescent="0.25">
      <c r="A19" s="35" t="s">
        <v>25</v>
      </c>
      <c r="B19" s="36"/>
      <c r="C19" s="6">
        <f>SUM(C18:C18)</f>
        <v>142098.84</v>
      </c>
      <c r="D19" s="6">
        <f>SUM(D18:D18)</f>
        <v>887500</v>
      </c>
      <c r="E19" s="6">
        <f>SUM(E18:E18)</f>
        <v>850000</v>
      </c>
      <c r="F19" s="6">
        <f>SUM(F18:F18)</f>
        <v>850000</v>
      </c>
      <c r="G19" s="6">
        <f>SUM(G18:G18)</f>
        <v>850000</v>
      </c>
    </row>
    <row r="20" spans="1:7" x14ac:dyDescent="0.25">
      <c r="A20" s="35" t="s">
        <v>17</v>
      </c>
      <c r="B20" s="36"/>
      <c r="C20" s="6"/>
      <c r="D20" s="6"/>
      <c r="E20" s="6">
        <f>C19+E19</f>
        <v>992098.84</v>
      </c>
      <c r="F20" s="6"/>
      <c r="G20" s="6"/>
    </row>
    <row r="21" spans="1:7" ht="30" x14ac:dyDescent="0.25">
      <c r="A21" s="12">
        <v>30300</v>
      </c>
      <c r="B21" s="13" t="s">
        <v>4</v>
      </c>
      <c r="C21" s="14">
        <v>0.73</v>
      </c>
      <c r="D21" s="14">
        <v>500</v>
      </c>
      <c r="E21" s="14">
        <v>500</v>
      </c>
      <c r="F21" s="14">
        <v>500</v>
      </c>
      <c r="G21" s="14">
        <f t="shared" ref="G21" si="1">F21</f>
        <v>500</v>
      </c>
    </row>
    <row r="22" spans="1:7" ht="12.75" customHeight="1" x14ac:dyDescent="0.25">
      <c r="A22" s="35" t="s">
        <v>27</v>
      </c>
      <c r="B22" s="36"/>
      <c r="C22" s="6">
        <f>C21</f>
        <v>0.73</v>
      </c>
      <c r="D22" s="6">
        <f t="shared" ref="D22:G22" si="2">D21</f>
        <v>500</v>
      </c>
      <c r="E22" s="6">
        <f t="shared" si="2"/>
        <v>500</v>
      </c>
      <c r="F22" s="6">
        <f t="shared" si="2"/>
        <v>500</v>
      </c>
      <c r="G22" s="6">
        <f t="shared" si="2"/>
        <v>500</v>
      </c>
    </row>
    <row r="23" spans="1:7" x14ac:dyDescent="0.25">
      <c r="A23" s="35" t="s">
        <v>17</v>
      </c>
      <c r="B23" s="36"/>
      <c r="C23" s="6"/>
      <c r="D23" s="6"/>
      <c r="E23" s="6">
        <f>E22+C22</f>
        <v>500.73</v>
      </c>
      <c r="F23" s="6"/>
      <c r="G23" s="6"/>
    </row>
    <row r="24" spans="1:7" ht="30" x14ac:dyDescent="0.25">
      <c r="A24" s="12">
        <v>30500</v>
      </c>
      <c r="B24" s="13" t="s">
        <v>5</v>
      </c>
      <c r="C24" s="14"/>
      <c r="D24" s="14">
        <v>22855</v>
      </c>
      <c r="E24" s="14">
        <v>22197</v>
      </c>
      <c r="F24" s="14">
        <f>E24</f>
        <v>22197</v>
      </c>
      <c r="G24" s="14">
        <f>F24</f>
        <v>22197</v>
      </c>
    </row>
    <row r="25" spans="1:7" ht="12.75" customHeight="1" x14ac:dyDescent="0.25">
      <c r="A25" s="35" t="s">
        <v>28</v>
      </c>
      <c r="B25" s="36"/>
      <c r="C25" s="6">
        <f>C24</f>
        <v>0</v>
      </c>
      <c r="D25" s="6">
        <f t="shared" ref="D25:G25" si="3">D24</f>
        <v>22855</v>
      </c>
      <c r="E25" s="6">
        <f t="shared" si="3"/>
        <v>22197</v>
      </c>
      <c r="F25" s="6">
        <f t="shared" si="3"/>
        <v>22197</v>
      </c>
      <c r="G25" s="6">
        <f t="shared" si="3"/>
        <v>22197</v>
      </c>
    </row>
    <row r="26" spans="1:7" x14ac:dyDescent="0.25">
      <c r="A26" s="35" t="s">
        <v>17</v>
      </c>
      <c r="B26" s="36"/>
      <c r="C26" s="6"/>
      <c r="D26" s="6"/>
      <c r="E26" s="6">
        <f>E25</f>
        <v>22197</v>
      </c>
      <c r="F26" s="6"/>
      <c r="G26" s="6"/>
    </row>
    <row r="27" spans="1:7" ht="45" x14ac:dyDescent="0.25">
      <c r="A27" s="7">
        <v>90100</v>
      </c>
      <c r="B27" s="8" t="s">
        <v>31</v>
      </c>
      <c r="C27" s="9"/>
      <c r="D27" s="9">
        <v>150000</v>
      </c>
      <c r="E27" s="9">
        <v>150000</v>
      </c>
      <c r="F27" s="9">
        <f t="shared" ref="F27:G29" si="4">E27</f>
        <v>150000</v>
      </c>
      <c r="G27" s="9">
        <f t="shared" si="4"/>
        <v>150000</v>
      </c>
    </row>
    <row r="28" spans="1:7" ht="45" x14ac:dyDescent="0.25">
      <c r="A28" s="7">
        <v>90100</v>
      </c>
      <c r="B28" s="8" t="s">
        <v>24</v>
      </c>
      <c r="C28" s="9"/>
      <c r="D28" s="9">
        <v>10000</v>
      </c>
      <c r="E28" s="9">
        <v>10000</v>
      </c>
      <c r="F28" s="9">
        <f t="shared" si="4"/>
        <v>10000</v>
      </c>
      <c r="G28" s="9">
        <f t="shared" si="4"/>
        <v>10000</v>
      </c>
    </row>
    <row r="29" spans="1:7" x14ac:dyDescent="0.25">
      <c r="A29" s="12">
        <v>90100</v>
      </c>
      <c r="B29" s="13" t="s">
        <v>8</v>
      </c>
      <c r="C29" s="14"/>
      <c r="D29" s="14">
        <v>100000</v>
      </c>
      <c r="E29" s="14">
        <v>100000</v>
      </c>
      <c r="F29" s="14">
        <f t="shared" si="4"/>
        <v>100000</v>
      </c>
      <c r="G29" s="14">
        <f t="shared" si="4"/>
        <v>100000</v>
      </c>
    </row>
    <row r="30" spans="1:7" ht="120" x14ac:dyDescent="0.25">
      <c r="A30" s="2" t="s">
        <v>12</v>
      </c>
      <c r="B30" s="2" t="s">
        <v>0</v>
      </c>
      <c r="C30" s="2" t="s">
        <v>13</v>
      </c>
      <c r="D30" s="2" t="s">
        <v>14</v>
      </c>
      <c r="E30" s="3" t="s">
        <v>23</v>
      </c>
      <c r="F30" s="3" t="s">
        <v>32</v>
      </c>
      <c r="G30" s="3" t="s">
        <v>76</v>
      </c>
    </row>
    <row r="31" spans="1:7" ht="30" x14ac:dyDescent="0.25">
      <c r="A31" s="12">
        <v>90100</v>
      </c>
      <c r="B31" s="13" t="s">
        <v>82</v>
      </c>
      <c r="C31" s="33"/>
      <c r="D31" s="14">
        <v>50000</v>
      </c>
      <c r="E31" s="14">
        <v>50000</v>
      </c>
      <c r="F31" s="14">
        <f t="shared" ref="F31:G33" si="5">E31</f>
        <v>50000</v>
      </c>
      <c r="G31" s="14">
        <f t="shared" si="5"/>
        <v>50000</v>
      </c>
    </row>
    <row r="32" spans="1:7" ht="34.5" customHeight="1" x14ac:dyDescent="0.25">
      <c r="A32" s="12">
        <v>90100</v>
      </c>
      <c r="B32" s="13" t="s">
        <v>9</v>
      </c>
      <c r="C32" s="14"/>
      <c r="D32" s="14">
        <v>10000</v>
      </c>
      <c r="E32" s="14">
        <v>10000</v>
      </c>
      <c r="F32" s="14">
        <f t="shared" si="5"/>
        <v>10000</v>
      </c>
      <c r="G32" s="14">
        <f t="shared" si="5"/>
        <v>10000</v>
      </c>
    </row>
    <row r="33" spans="1:7" ht="45" x14ac:dyDescent="0.25">
      <c r="A33" s="12">
        <v>90100</v>
      </c>
      <c r="B33" s="13" t="s">
        <v>10</v>
      </c>
      <c r="C33" s="16">
        <v>2500</v>
      </c>
      <c r="D33" s="16">
        <v>5000</v>
      </c>
      <c r="E33" s="16">
        <v>5000</v>
      </c>
      <c r="F33" s="16">
        <f t="shared" si="5"/>
        <v>5000</v>
      </c>
      <c r="G33" s="16">
        <f t="shared" si="5"/>
        <v>5000</v>
      </c>
    </row>
    <row r="34" spans="1:7" x14ac:dyDescent="0.25">
      <c r="A34" s="35" t="s">
        <v>29</v>
      </c>
      <c r="B34" s="36"/>
      <c r="C34" s="17">
        <f>SUM(C29:C33)</f>
        <v>2500</v>
      </c>
      <c r="D34" s="17">
        <f>SUM(D27:D33)</f>
        <v>325000</v>
      </c>
      <c r="E34" s="17">
        <f>SUM(E27:E33)</f>
        <v>325000</v>
      </c>
      <c r="F34" s="17">
        <f>SUM(F27:F33)</f>
        <v>325000</v>
      </c>
      <c r="G34" s="17">
        <f>SUM(G27:G33)</f>
        <v>325000</v>
      </c>
    </row>
    <row r="35" spans="1:7" x14ac:dyDescent="0.25">
      <c r="A35" s="35" t="s">
        <v>17</v>
      </c>
      <c r="B35" s="36"/>
      <c r="C35" s="17"/>
      <c r="D35" s="17"/>
      <c r="E35" s="17">
        <f>E34+C34</f>
        <v>327500</v>
      </c>
      <c r="F35" s="17"/>
      <c r="G35" s="17"/>
    </row>
    <row r="36" spans="1:7" ht="30" x14ac:dyDescent="0.25">
      <c r="A36" s="15">
        <v>90200</v>
      </c>
      <c r="B36" s="13" t="s">
        <v>21</v>
      </c>
      <c r="C36" s="16"/>
      <c r="D36" s="16">
        <v>25000</v>
      </c>
      <c r="E36" s="16">
        <v>25000</v>
      </c>
      <c r="F36" s="16">
        <f t="shared" ref="F36:G36" si="6">E36</f>
        <v>25000</v>
      </c>
      <c r="G36" s="16">
        <f t="shared" si="6"/>
        <v>25000</v>
      </c>
    </row>
    <row r="37" spans="1:7" x14ac:dyDescent="0.25">
      <c r="A37" s="35" t="s">
        <v>30</v>
      </c>
      <c r="B37" s="36"/>
      <c r="C37" s="18">
        <f>SUM(C36:C36)</f>
        <v>0</v>
      </c>
      <c r="D37" s="18">
        <f>SUM(D36:D36)</f>
        <v>25000</v>
      </c>
      <c r="E37" s="18">
        <f>SUM(E36:E36)</f>
        <v>25000</v>
      </c>
      <c r="F37" s="18">
        <f>SUM(F36:F36)</f>
        <v>25000</v>
      </c>
      <c r="G37" s="18">
        <f>SUM(G36:G36)</f>
        <v>25000</v>
      </c>
    </row>
    <row r="38" spans="1:7" x14ac:dyDescent="0.25">
      <c r="A38" s="35" t="s">
        <v>17</v>
      </c>
      <c r="B38" s="36"/>
      <c r="C38" s="18"/>
      <c r="D38" s="18"/>
      <c r="E38" s="18">
        <f>E37</f>
        <v>25000</v>
      </c>
      <c r="F38" s="18"/>
      <c r="G38" s="18"/>
    </row>
    <row r="39" spans="1:7" ht="9" customHeight="1" x14ac:dyDescent="0.25">
      <c r="A39" s="19"/>
      <c r="B39" s="20"/>
      <c r="C39" s="21"/>
      <c r="D39" s="21"/>
      <c r="E39" s="21"/>
      <c r="F39" s="21"/>
      <c r="G39" s="21"/>
    </row>
    <row r="40" spans="1:7" x14ac:dyDescent="0.25">
      <c r="A40" s="37" t="s">
        <v>18</v>
      </c>
      <c r="B40" s="38"/>
      <c r="C40" s="22">
        <f>C6+C16+C19+C22+C25+C34+C37</f>
        <v>144599.57</v>
      </c>
      <c r="D40" s="22">
        <f>D6+D16+D19+D22+D25+D34+D37</f>
        <v>1383158</v>
      </c>
      <c r="E40" s="22">
        <f>E6+E16+E19+E22+E25+E34+E37</f>
        <v>1380000</v>
      </c>
      <c r="F40" s="22">
        <f>F6+F16+F19+F22+F25+F34+F37</f>
        <v>1350000</v>
      </c>
      <c r="G40" s="22">
        <f>G6+G16+G19+G22+G25+G34+G37</f>
        <v>1350000</v>
      </c>
    </row>
    <row r="41" spans="1:7" x14ac:dyDescent="0.25">
      <c r="A41" s="37" t="s">
        <v>17</v>
      </c>
      <c r="B41" s="38"/>
      <c r="C41" s="22"/>
      <c r="D41" s="22">
        <f>D7+D17+D20+D23+D26+D35+D38</f>
        <v>0</v>
      </c>
      <c r="E41" s="22">
        <f>E7+E17+E20+E23+E26+E35+E38</f>
        <v>1598292.73</v>
      </c>
      <c r="F41" s="22"/>
      <c r="G41" s="22"/>
    </row>
    <row r="42" spans="1:7" x14ac:dyDescent="0.25">
      <c r="B42" s="23"/>
      <c r="C42" s="24"/>
      <c r="D42" s="24"/>
      <c r="E42" s="24"/>
      <c r="F42" s="24"/>
      <c r="G42" s="24"/>
    </row>
    <row r="43" spans="1:7" x14ac:dyDescent="0.25">
      <c r="B43" s="23"/>
      <c r="C43" s="24"/>
      <c r="D43" s="24"/>
      <c r="E43" s="24"/>
      <c r="F43" s="24"/>
      <c r="G43" s="24"/>
    </row>
    <row r="44" spans="1:7" x14ac:dyDescent="0.25">
      <c r="C44" s="24"/>
      <c r="D44" s="24"/>
      <c r="E44" s="24"/>
      <c r="F44" s="24"/>
      <c r="G44" s="24"/>
    </row>
    <row r="45" spans="1:7" x14ac:dyDescent="0.25">
      <c r="C45" s="24"/>
      <c r="D45" s="24"/>
      <c r="E45" s="24"/>
      <c r="F45" s="24"/>
      <c r="G45" s="24"/>
    </row>
    <row r="46" spans="1:7" x14ac:dyDescent="0.25">
      <c r="C46" s="24"/>
      <c r="D46" s="24"/>
      <c r="E46" s="24"/>
      <c r="F46" s="24"/>
      <c r="G46" s="24"/>
    </row>
    <row r="47" spans="1:7" x14ac:dyDescent="0.25">
      <c r="C47" s="24"/>
      <c r="D47" s="24"/>
      <c r="E47" s="24"/>
      <c r="F47" s="24"/>
      <c r="G47" s="24"/>
    </row>
    <row r="48" spans="1:7" x14ac:dyDescent="0.25">
      <c r="C48" s="24"/>
      <c r="D48" s="24"/>
      <c r="E48" s="24"/>
      <c r="F48" s="24"/>
      <c r="G48" s="24"/>
    </row>
    <row r="49" spans="3:7" x14ac:dyDescent="0.25">
      <c r="C49" s="24"/>
      <c r="D49" s="24"/>
      <c r="E49" s="24"/>
      <c r="F49" s="24"/>
      <c r="G49" s="24"/>
    </row>
    <row r="50" spans="3:7" x14ac:dyDescent="0.25">
      <c r="C50" s="24"/>
      <c r="D50" s="24"/>
      <c r="E50" s="24"/>
      <c r="F50" s="24"/>
      <c r="G50" s="24"/>
    </row>
  </sheetData>
  <mergeCells count="17">
    <mergeCell ref="A34:B34"/>
    <mergeCell ref="A35:B35"/>
    <mergeCell ref="A37:B37"/>
    <mergeCell ref="A38:B38"/>
    <mergeCell ref="A41:B41"/>
    <mergeCell ref="A40:B40"/>
    <mergeCell ref="A1:G1"/>
    <mergeCell ref="A3:G3"/>
    <mergeCell ref="A2:G2"/>
    <mergeCell ref="A16:B16"/>
    <mergeCell ref="A26:B26"/>
    <mergeCell ref="A19:B19"/>
    <mergeCell ref="A20:B20"/>
    <mergeCell ref="A22:B22"/>
    <mergeCell ref="A23:B23"/>
    <mergeCell ref="A25:B25"/>
    <mergeCell ref="A17:B17"/>
  </mergeCells>
  <printOptions horizontalCentered="1"/>
  <pageMargins left="3.937007874015748E-2" right="3.937007874015748E-2" top="0.19685039370078741" bottom="0.19685039370078741" header="0.31496062992125984" footer="0.31496062992125984"/>
  <pageSetup paperSize="9" scale="97" fitToHeight="0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42" zoomScaleNormal="142" workbookViewId="0">
      <selection activeCell="G35" sqref="G35"/>
    </sheetView>
  </sheetViews>
  <sheetFormatPr defaultRowHeight="15" x14ac:dyDescent="0.25"/>
  <cols>
    <col min="1" max="1" width="13.28515625" style="1" customWidth="1"/>
    <col min="2" max="2" width="25" style="1" customWidth="1"/>
    <col min="3" max="3" width="15" style="1" bestFit="1" customWidth="1"/>
    <col min="4" max="4" width="14.28515625" style="1" bestFit="1" customWidth="1"/>
    <col min="5" max="7" width="12.5703125" style="1" bestFit="1" customWidth="1"/>
    <col min="8" max="16384" width="9.140625" style="1"/>
  </cols>
  <sheetData>
    <row r="1" spans="1:7" x14ac:dyDescent="0.25">
      <c r="A1" s="34" t="s">
        <v>75</v>
      </c>
      <c r="B1" s="34"/>
      <c r="C1" s="34"/>
      <c r="D1" s="34"/>
      <c r="E1" s="34"/>
      <c r="F1" s="34"/>
      <c r="G1" s="34"/>
    </row>
    <row r="2" spans="1:7" x14ac:dyDescent="0.25">
      <c r="A2" s="34" t="s">
        <v>34</v>
      </c>
      <c r="B2" s="34"/>
      <c r="C2" s="34"/>
      <c r="D2" s="34"/>
      <c r="E2" s="34"/>
      <c r="F2" s="34"/>
      <c r="G2" s="34"/>
    </row>
    <row r="3" spans="1:7" x14ac:dyDescent="0.25">
      <c r="A3" s="34" t="s">
        <v>22</v>
      </c>
      <c r="B3" s="34"/>
      <c r="C3" s="34"/>
      <c r="D3" s="34"/>
      <c r="E3" s="34"/>
      <c r="F3" s="34"/>
      <c r="G3" s="34"/>
    </row>
    <row r="4" spans="1:7" x14ac:dyDescent="0.25">
      <c r="A4" s="32"/>
      <c r="B4" s="32"/>
      <c r="C4" s="32"/>
      <c r="D4" s="32"/>
      <c r="E4" s="32"/>
      <c r="F4" s="32"/>
      <c r="G4" s="32"/>
    </row>
    <row r="5" spans="1:7" ht="120" x14ac:dyDescent="0.25">
      <c r="A5" s="3" t="s">
        <v>35</v>
      </c>
      <c r="B5" s="2" t="s">
        <v>0</v>
      </c>
      <c r="C5" s="2" t="s">
        <v>13</v>
      </c>
      <c r="D5" s="2" t="s">
        <v>36</v>
      </c>
      <c r="E5" s="3" t="s">
        <v>23</v>
      </c>
      <c r="F5" s="3" t="s">
        <v>32</v>
      </c>
      <c r="G5" s="3" t="s">
        <v>76</v>
      </c>
    </row>
    <row r="6" spans="1:7" ht="30" x14ac:dyDescent="0.25">
      <c r="A6" s="25"/>
      <c r="B6" s="26" t="s">
        <v>37</v>
      </c>
      <c r="C6" s="27"/>
      <c r="D6" s="27"/>
      <c r="E6" s="27"/>
      <c r="F6" s="27"/>
      <c r="G6" s="28"/>
    </row>
    <row r="7" spans="1:7" ht="30" x14ac:dyDescent="0.25">
      <c r="A7" s="29" t="s">
        <v>38</v>
      </c>
      <c r="B7" s="13" t="s">
        <v>39</v>
      </c>
      <c r="C7" s="14"/>
      <c r="D7" s="14">
        <v>22000</v>
      </c>
      <c r="E7" s="14">
        <v>22000</v>
      </c>
      <c r="F7" s="14">
        <v>22000</v>
      </c>
      <c r="G7" s="14">
        <f>F7</f>
        <v>22000</v>
      </c>
    </row>
    <row r="8" spans="1:7" ht="19.5" customHeight="1" x14ac:dyDescent="0.25">
      <c r="A8" s="29" t="s">
        <v>38</v>
      </c>
      <c r="B8" s="13" t="s">
        <v>40</v>
      </c>
      <c r="C8" s="14"/>
      <c r="D8" s="14">
        <v>7500</v>
      </c>
      <c r="E8" s="14">
        <v>7500</v>
      </c>
      <c r="F8" s="14">
        <v>7500</v>
      </c>
      <c r="G8" s="14">
        <f>F8</f>
        <v>7500</v>
      </c>
    </row>
    <row r="9" spans="1:7" ht="30" x14ac:dyDescent="0.25">
      <c r="A9" s="29" t="s">
        <v>38</v>
      </c>
      <c r="B9" s="13" t="s">
        <v>41</v>
      </c>
      <c r="C9" s="14"/>
      <c r="D9" s="14">
        <v>2000</v>
      </c>
      <c r="E9" s="14">
        <v>2000</v>
      </c>
      <c r="F9" s="14">
        <v>2000</v>
      </c>
      <c r="G9" s="14">
        <f t="shared" ref="G9" si="0">F9</f>
        <v>2000</v>
      </c>
    </row>
    <row r="10" spans="1:7" ht="22.5" customHeight="1" x14ac:dyDescent="0.25">
      <c r="A10" s="44" t="s">
        <v>42</v>
      </c>
      <c r="B10" s="45"/>
      <c r="C10" s="6">
        <f>SUM(C7:C9)</f>
        <v>0</v>
      </c>
      <c r="D10" s="6">
        <f t="shared" ref="D10:G10" si="1">SUM(D7:D9)</f>
        <v>31500</v>
      </c>
      <c r="E10" s="6">
        <f t="shared" si="1"/>
        <v>31500</v>
      </c>
      <c r="F10" s="6">
        <f t="shared" si="1"/>
        <v>31500</v>
      </c>
      <c r="G10" s="6">
        <f t="shared" si="1"/>
        <v>31500</v>
      </c>
    </row>
    <row r="11" spans="1:7" x14ac:dyDescent="0.25">
      <c r="A11" s="39" t="s">
        <v>17</v>
      </c>
      <c r="B11" s="40"/>
      <c r="C11" s="6"/>
      <c r="D11" s="6"/>
      <c r="E11" s="6">
        <f>C10+E10</f>
        <v>31500</v>
      </c>
      <c r="F11" s="6"/>
      <c r="G11" s="6"/>
    </row>
    <row r="12" spans="1:7" ht="40.5" customHeight="1" x14ac:dyDescent="0.25">
      <c r="A12" s="29" t="s">
        <v>43</v>
      </c>
      <c r="B12" s="13" t="s">
        <v>44</v>
      </c>
      <c r="C12" s="14">
        <v>5870</v>
      </c>
      <c r="D12" s="14">
        <v>335000</v>
      </c>
      <c r="E12" s="14">
        <v>355000</v>
      </c>
      <c r="F12" s="14">
        <v>350000</v>
      </c>
      <c r="G12" s="14">
        <f t="shared" ref="G12" si="2">F12</f>
        <v>350000</v>
      </c>
    </row>
    <row r="13" spans="1:7" ht="18" customHeight="1" x14ac:dyDescent="0.25">
      <c r="A13" s="29" t="s">
        <v>43</v>
      </c>
      <c r="B13" s="13" t="s">
        <v>45</v>
      </c>
      <c r="C13" s="14"/>
      <c r="D13" s="14">
        <v>10000</v>
      </c>
      <c r="E13" s="14">
        <v>10000</v>
      </c>
      <c r="F13" s="14">
        <f>E13</f>
        <v>10000</v>
      </c>
      <c r="G13" s="14">
        <f>F13</f>
        <v>10000</v>
      </c>
    </row>
    <row r="14" spans="1:7" ht="30" x14ac:dyDescent="0.25">
      <c r="A14" s="29" t="s">
        <v>43</v>
      </c>
      <c r="B14" s="13" t="s">
        <v>46</v>
      </c>
      <c r="C14" s="14"/>
      <c r="D14" s="14">
        <v>100000</v>
      </c>
      <c r="E14" s="14">
        <v>105000</v>
      </c>
      <c r="F14" s="14">
        <f>E14</f>
        <v>105000</v>
      </c>
      <c r="G14" s="14">
        <f>F14</f>
        <v>105000</v>
      </c>
    </row>
    <row r="15" spans="1:7" ht="30.75" customHeight="1" x14ac:dyDescent="0.25">
      <c r="A15" s="29" t="s">
        <v>43</v>
      </c>
      <c r="B15" s="13" t="s">
        <v>47</v>
      </c>
      <c r="C15" s="14"/>
      <c r="D15" s="14">
        <v>33000</v>
      </c>
      <c r="E15" s="14">
        <v>35000</v>
      </c>
      <c r="F15" s="14">
        <f t="shared" ref="F15:G30" si="3">E15</f>
        <v>35000</v>
      </c>
      <c r="G15" s="14">
        <f t="shared" si="3"/>
        <v>35000</v>
      </c>
    </row>
    <row r="16" spans="1:7" ht="45" x14ac:dyDescent="0.25">
      <c r="A16" s="29" t="s">
        <v>43</v>
      </c>
      <c r="B16" s="13" t="s">
        <v>78</v>
      </c>
      <c r="C16" s="14"/>
      <c r="D16" s="14">
        <v>3000</v>
      </c>
      <c r="E16" s="14">
        <v>6000</v>
      </c>
      <c r="F16" s="14">
        <f t="shared" si="3"/>
        <v>6000</v>
      </c>
      <c r="G16" s="14">
        <f t="shared" si="3"/>
        <v>6000</v>
      </c>
    </row>
    <row r="17" spans="1:7" x14ac:dyDescent="0.25">
      <c r="A17" s="29" t="s">
        <v>43</v>
      </c>
      <c r="B17" s="13" t="s">
        <v>48</v>
      </c>
      <c r="C17" s="14">
        <v>1813.08</v>
      </c>
      <c r="D17" s="14">
        <v>10000</v>
      </c>
      <c r="E17" s="14">
        <v>10000</v>
      </c>
      <c r="F17" s="14">
        <v>10000</v>
      </c>
      <c r="G17" s="14">
        <f t="shared" si="3"/>
        <v>10000</v>
      </c>
    </row>
    <row r="18" spans="1:7" ht="32.25" customHeight="1" x14ac:dyDescent="0.25">
      <c r="A18" s="29" t="s">
        <v>43</v>
      </c>
      <c r="B18" s="13" t="s">
        <v>49</v>
      </c>
      <c r="C18" s="14">
        <v>24241.4</v>
      </c>
      <c r="D18" s="14">
        <v>45658</v>
      </c>
      <c r="E18" s="14">
        <v>7000</v>
      </c>
      <c r="F18" s="14">
        <v>5000</v>
      </c>
      <c r="G18" s="14">
        <v>5000</v>
      </c>
    </row>
    <row r="19" spans="1:7" x14ac:dyDescent="0.25">
      <c r="A19" s="29" t="s">
        <v>43</v>
      </c>
      <c r="B19" s="13" t="s">
        <v>50</v>
      </c>
      <c r="C19" s="14">
        <v>3792.05</v>
      </c>
      <c r="D19" s="14">
        <v>60000</v>
      </c>
      <c r="E19" s="14">
        <v>60000</v>
      </c>
      <c r="F19" s="14">
        <v>60000</v>
      </c>
      <c r="G19" s="14">
        <f t="shared" si="3"/>
        <v>60000</v>
      </c>
    </row>
    <row r="20" spans="1:7" x14ac:dyDescent="0.25">
      <c r="A20" s="29" t="s">
        <v>43</v>
      </c>
      <c r="B20" s="13" t="s">
        <v>51</v>
      </c>
      <c r="C20" s="14"/>
      <c r="D20" s="14">
        <v>135000</v>
      </c>
      <c r="E20" s="14">
        <v>140000</v>
      </c>
      <c r="F20" s="14">
        <f>E20</f>
        <v>140000</v>
      </c>
      <c r="G20" s="14">
        <f t="shared" si="3"/>
        <v>140000</v>
      </c>
    </row>
    <row r="21" spans="1:7" ht="42.75" customHeight="1" x14ac:dyDescent="0.25">
      <c r="A21" s="29" t="s">
        <v>43</v>
      </c>
      <c r="B21" s="13" t="s">
        <v>52</v>
      </c>
      <c r="C21" s="14">
        <v>1280.3</v>
      </c>
      <c r="D21" s="14">
        <v>7000</v>
      </c>
      <c r="E21" s="14">
        <v>7000</v>
      </c>
      <c r="F21" s="14">
        <f t="shared" si="3"/>
        <v>7000</v>
      </c>
      <c r="G21" s="14">
        <f t="shared" si="3"/>
        <v>7000</v>
      </c>
    </row>
    <row r="22" spans="1:7" x14ac:dyDescent="0.25">
      <c r="A22" s="29" t="s">
        <v>43</v>
      </c>
      <c r="B22" s="13" t="s">
        <v>53</v>
      </c>
      <c r="C22" s="14"/>
      <c r="D22" s="14">
        <v>3000</v>
      </c>
      <c r="E22" s="14">
        <v>5000</v>
      </c>
      <c r="F22" s="14">
        <f t="shared" si="3"/>
        <v>5000</v>
      </c>
      <c r="G22" s="14">
        <f t="shared" si="3"/>
        <v>5000</v>
      </c>
    </row>
    <row r="23" spans="1:7" ht="33" customHeight="1" x14ac:dyDescent="0.25">
      <c r="A23" s="29" t="s">
        <v>43</v>
      </c>
      <c r="B23" s="13" t="s">
        <v>54</v>
      </c>
      <c r="C23" s="14">
        <v>6987.65</v>
      </c>
      <c r="D23" s="14">
        <v>60000</v>
      </c>
      <c r="E23" s="14">
        <v>30000</v>
      </c>
      <c r="F23" s="14">
        <v>30000</v>
      </c>
      <c r="G23" s="14">
        <v>30000</v>
      </c>
    </row>
    <row r="24" spans="1:7" ht="59.25" customHeight="1" x14ac:dyDescent="0.25">
      <c r="A24" s="29" t="s">
        <v>43</v>
      </c>
      <c r="B24" s="13" t="s">
        <v>55</v>
      </c>
      <c r="C24" s="14">
        <v>1842.08</v>
      </c>
      <c r="D24" s="14">
        <v>16000</v>
      </c>
      <c r="E24" s="14">
        <v>16000</v>
      </c>
      <c r="F24" s="14">
        <f t="shared" si="3"/>
        <v>16000</v>
      </c>
      <c r="G24" s="14">
        <f t="shared" si="3"/>
        <v>16000</v>
      </c>
    </row>
    <row r="25" spans="1:7" ht="30" x14ac:dyDescent="0.25">
      <c r="A25" s="29" t="s">
        <v>43</v>
      </c>
      <c r="B25" s="13" t="s">
        <v>56</v>
      </c>
      <c r="C25" s="14">
        <v>15434.58</v>
      </c>
      <c r="D25" s="14">
        <v>18000</v>
      </c>
      <c r="E25" s="14">
        <v>41000</v>
      </c>
      <c r="F25" s="14">
        <v>20000</v>
      </c>
      <c r="G25" s="14">
        <f>F25</f>
        <v>20000</v>
      </c>
    </row>
    <row r="26" spans="1:7" ht="32.25" customHeight="1" x14ac:dyDescent="0.25">
      <c r="A26" s="29" t="s">
        <v>43</v>
      </c>
      <c r="B26" s="13" t="s">
        <v>57</v>
      </c>
      <c r="C26" s="14">
        <v>1995.65</v>
      </c>
      <c r="D26" s="14">
        <v>30000</v>
      </c>
      <c r="E26" s="14">
        <v>32000</v>
      </c>
      <c r="F26" s="14">
        <v>32000</v>
      </c>
      <c r="G26" s="14">
        <f>F26</f>
        <v>32000</v>
      </c>
    </row>
    <row r="27" spans="1:7" ht="120" x14ac:dyDescent="0.25">
      <c r="A27" s="3" t="s">
        <v>35</v>
      </c>
      <c r="B27" s="2" t="s">
        <v>0</v>
      </c>
      <c r="C27" s="2" t="s">
        <v>13</v>
      </c>
      <c r="D27" s="2" t="s">
        <v>36</v>
      </c>
      <c r="E27" s="3" t="s">
        <v>23</v>
      </c>
      <c r="F27" s="3" t="s">
        <v>32</v>
      </c>
      <c r="G27" s="3" t="s">
        <v>76</v>
      </c>
    </row>
    <row r="28" spans="1:7" ht="30" x14ac:dyDescent="0.25">
      <c r="A28" s="29" t="s">
        <v>43</v>
      </c>
      <c r="B28" s="13" t="s">
        <v>81</v>
      </c>
      <c r="C28" s="14">
        <v>8504.35</v>
      </c>
      <c r="D28" s="14">
        <v>98000</v>
      </c>
      <c r="E28" s="14">
        <v>100000</v>
      </c>
      <c r="F28" s="14">
        <v>98000</v>
      </c>
      <c r="G28" s="14">
        <f>F28</f>
        <v>98000</v>
      </c>
    </row>
    <row r="29" spans="1:7" ht="30" x14ac:dyDescent="0.25">
      <c r="A29" s="29" t="s">
        <v>43</v>
      </c>
      <c r="B29" s="13" t="s">
        <v>79</v>
      </c>
      <c r="C29" s="14">
        <v>111.02</v>
      </c>
      <c r="D29" s="14">
        <v>7000</v>
      </c>
      <c r="E29" s="14">
        <v>7000</v>
      </c>
      <c r="F29" s="14">
        <f>E29</f>
        <v>7000</v>
      </c>
      <c r="G29" s="14">
        <f>F29</f>
        <v>7000</v>
      </c>
    </row>
    <row r="30" spans="1:7" ht="48.75" customHeight="1" x14ac:dyDescent="0.25">
      <c r="A30" s="29" t="s">
        <v>43</v>
      </c>
      <c r="B30" s="13" t="s">
        <v>80</v>
      </c>
      <c r="C30" s="14">
        <v>852.3</v>
      </c>
      <c r="D30" s="14">
        <v>3500</v>
      </c>
      <c r="E30" s="14">
        <v>3000</v>
      </c>
      <c r="F30" s="14">
        <f t="shared" si="3"/>
        <v>3000</v>
      </c>
      <c r="G30" s="14">
        <f t="shared" si="3"/>
        <v>3000</v>
      </c>
    </row>
    <row r="31" spans="1:7" x14ac:dyDescent="0.25">
      <c r="A31" s="29" t="s">
        <v>43</v>
      </c>
      <c r="B31" s="13" t="s">
        <v>58</v>
      </c>
      <c r="C31" s="14"/>
      <c r="D31" s="14">
        <v>11000</v>
      </c>
      <c r="E31" s="14">
        <v>11000</v>
      </c>
      <c r="F31" s="14">
        <f>E31</f>
        <v>11000</v>
      </c>
      <c r="G31" s="14">
        <f>F31</f>
        <v>11000</v>
      </c>
    </row>
    <row r="32" spans="1:7" x14ac:dyDescent="0.25">
      <c r="A32" s="44" t="s">
        <v>59</v>
      </c>
      <c r="B32" s="45"/>
      <c r="C32" s="17">
        <f>SUM(C12:C31)</f>
        <v>72724.460000000021</v>
      </c>
      <c r="D32" s="17">
        <f>SUM(D12:D31)</f>
        <v>985158</v>
      </c>
      <c r="E32" s="17">
        <f>SUM(E12:E31)</f>
        <v>980000</v>
      </c>
      <c r="F32" s="17">
        <f>SUM(F12:F31)</f>
        <v>950000</v>
      </c>
      <c r="G32" s="17">
        <f>SUM(G12:G31)</f>
        <v>950000</v>
      </c>
    </row>
    <row r="33" spans="1:7" x14ac:dyDescent="0.25">
      <c r="A33" s="39" t="s">
        <v>17</v>
      </c>
      <c r="B33" s="40"/>
      <c r="C33" s="17"/>
      <c r="D33" s="17"/>
      <c r="E33" s="17">
        <f>E32+C32</f>
        <v>1052724.46</v>
      </c>
      <c r="F33" s="17"/>
      <c r="G33" s="17"/>
    </row>
    <row r="34" spans="1:7" ht="30" x14ac:dyDescent="0.25">
      <c r="A34" s="29" t="s">
        <v>60</v>
      </c>
      <c r="B34" s="13" t="s">
        <v>61</v>
      </c>
      <c r="C34" s="14"/>
      <c r="D34" s="14">
        <v>2000</v>
      </c>
      <c r="E34" s="14">
        <v>7000</v>
      </c>
      <c r="F34" s="14">
        <f>E34</f>
        <v>7000</v>
      </c>
      <c r="G34" s="14">
        <f>F34</f>
        <v>7000</v>
      </c>
    </row>
    <row r="35" spans="1:7" x14ac:dyDescent="0.25">
      <c r="A35" s="29" t="s">
        <v>60</v>
      </c>
      <c r="B35" s="13" t="s">
        <v>62</v>
      </c>
      <c r="C35" s="14">
        <v>144.59</v>
      </c>
      <c r="D35" s="14">
        <v>8000</v>
      </c>
      <c r="E35" s="14">
        <v>5000</v>
      </c>
      <c r="F35" s="14">
        <v>5000</v>
      </c>
      <c r="G35" s="14">
        <f t="shared" ref="G35" si="4">F35</f>
        <v>5000</v>
      </c>
    </row>
    <row r="36" spans="1:7" x14ac:dyDescent="0.25">
      <c r="A36" s="39" t="s">
        <v>63</v>
      </c>
      <c r="B36" s="40"/>
      <c r="C36" s="6">
        <f>SUM(C34:C35)</f>
        <v>144.59</v>
      </c>
      <c r="D36" s="6">
        <f>SUM(D34:D35)</f>
        <v>10000</v>
      </c>
      <c r="E36" s="6">
        <f>SUM(E34:E35)</f>
        <v>12000</v>
      </c>
      <c r="F36" s="6">
        <f>SUM(F34:F35)</f>
        <v>12000</v>
      </c>
      <c r="G36" s="6">
        <f>SUM(G34:G35)</f>
        <v>12000</v>
      </c>
    </row>
    <row r="37" spans="1:7" x14ac:dyDescent="0.25">
      <c r="A37" s="39" t="s">
        <v>17</v>
      </c>
      <c r="B37" s="40"/>
      <c r="C37" s="6"/>
      <c r="D37" s="6"/>
      <c r="E37" s="6">
        <f>C36+E36</f>
        <v>12144.59</v>
      </c>
      <c r="F37" s="6"/>
      <c r="G37" s="6"/>
    </row>
    <row r="38" spans="1:7" x14ac:dyDescent="0.25">
      <c r="A38" s="30" t="s">
        <v>64</v>
      </c>
      <c r="B38" s="30" t="s">
        <v>65</v>
      </c>
      <c r="C38" s="31"/>
      <c r="D38" s="31">
        <v>6500</v>
      </c>
      <c r="E38" s="31">
        <v>6500</v>
      </c>
      <c r="F38" s="31">
        <f>E38</f>
        <v>6500</v>
      </c>
      <c r="G38" s="31">
        <f>F38</f>
        <v>6500</v>
      </c>
    </row>
    <row r="39" spans="1:7" x14ac:dyDescent="0.25">
      <c r="A39" s="39" t="s">
        <v>66</v>
      </c>
      <c r="B39" s="40"/>
      <c r="C39" s="17">
        <f>C38</f>
        <v>0</v>
      </c>
      <c r="D39" s="17">
        <f>D38</f>
        <v>6500</v>
      </c>
      <c r="E39" s="17">
        <f>E38</f>
        <v>6500</v>
      </c>
      <c r="F39" s="17">
        <f>F38</f>
        <v>6500</v>
      </c>
      <c r="G39" s="17">
        <f>G38</f>
        <v>6500</v>
      </c>
    </row>
    <row r="40" spans="1:7" x14ac:dyDescent="0.25">
      <c r="A40" s="39" t="s">
        <v>17</v>
      </c>
      <c r="B40" s="40"/>
      <c r="C40" s="17"/>
      <c r="D40" s="17"/>
      <c r="E40" s="17">
        <f>C39+E39</f>
        <v>6500</v>
      </c>
      <c r="F40" s="17"/>
      <c r="G40" s="17"/>
    </row>
    <row r="41" spans="1:7" ht="45" x14ac:dyDescent="0.25">
      <c r="A41" s="29" t="s">
        <v>67</v>
      </c>
      <c r="B41" s="13" t="s">
        <v>68</v>
      </c>
      <c r="C41" s="14"/>
      <c r="D41" s="14">
        <v>150000</v>
      </c>
      <c r="E41" s="14">
        <v>150000</v>
      </c>
      <c r="F41" s="14">
        <f t="shared" ref="F41:G43" si="5">E41</f>
        <v>150000</v>
      </c>
      <c r="G41" s="14">
        <f>F41</f>
        <v>150000</v>
      </c>
    </row>
    <row r="42" spans="1:7" ht="45" x14ac:dyDescent="0.25">
      <c r="A42" s="29" t="s">
        <v>67</v>
      </c>
      <c r="B42" s="13" t="s">
        <v>69</v>
      </c>
      <c r="C42" s="14"/>
      <c r="D42" s="14">
        <v>10000</v>
      </c>
      <c r="E42" s="14">
        <v>10000</v>
      </c>
      <c r="F42" s="14">
        <f t="shared" si="5"/>
        <v>10000</v>
      </c>
      <c r="G42" s="14">
        <f t="shared" si="5"/>
        <v>10000</v>
      </c>
    </row>
    <row r="43" spans="1:7" ht="16.5" customHeight="1" x14ac:dyDescent="0.25">
      <c r="A43" s="29" t="s">
        <v>67</v>
      </c>
      <c r="B43" s="13" t="s">
        <v>8</v>
      </c>
      <c r="C43" s="14"/>
      <c r="D43" s="14">
        <v>100000</v>
      </c>
      <c r="E43" s="14">
        <v>100000</v>
      </c>
      <c r="F43" s="14">
        <f>E43</f>
        <v>100000</v>
      </c>
      <c r="G43" s="14">
        <f t="shared" si="5"/>
        <v>100000</v>
      </c>
    </row>
    <row r="44" spans="1:7" ht="30" x14ac:dyDescent="0.25">
      <c r="A44" s="29" t="s">
        <v>67</v>
      </c>
      <c r="B44" s="13" t="s">
        <v>7</v>
      </c>
      <c r="C44" s="14"/>
      <c r="D44" s="14">
        <v>50000</v>
      </c>
      <c r="E44" s="14">
        <v>50000</v>
      </c>
      <c r="F44" s="14">
        <f t="shared" ref="F44" si="6">E44</f>
        <v>50000</v>
      </c>
      <c r="G44" s="14">
        <f>F44</f>
        <v>50000</v>
      </c>
    </row>
    <row r="45" spans="1:7" ht="30" x14ac:dyDescent="0.25">
      <c r="A45" s="29" t="s">
        <v>67</v>
      </c>
      <c r="B45" s="13" t="s">
        <v>9</v>
      </c>
      <c r="C45" s="14"/>
      <c r="D45" s="14">
        <v>10000</v>
      </c>
      <c r="E45" s="14">
        <v>10000</v>
      </c>
      <c r="F45" s="14">
        <f>E45</f>
        <v>10000</v>
      </c>
      <c r="G45" s="14">
        <f t="shared" ref="G45" si="7">F45</f>
        <v>10000</v>
      </c>
    </row>
    <row r="46" spans="1:7" ht="30" x14ac:dyDescent="0.25">
      <c r="A46" s="29" t="s">
        <v>67</v>
      </c>
      <c r="B46" s="13" t="s">
        <v>70</v>
      </c>
      <c r="C46" s="14"/>
      <c r="D46" s="14">
        <v>5000</v>
      </c>
      <c r="E46" s="14">
        <v>5000</v>
      </c>
      <c r="F46" s="14">
        <f t="shared" ref="F46:G47" si="8">E46</f>
        <v>5000</v>
      </c>
      <c r="G46" s="14">
        <f t="shared" si="8"/>
        <v>5000</v>
      </c>
    </row>
    <row r="47" spans="1:7" ht="30" x14ac:dyDescent="0.25">
      <c r="A47" s="29" t="s">
        <v>67</v>
      </c>
      <c r="B47" s="13" t="s">
        <v>71</v>
      </c>
      <c r="C47" s="14"/>
      <c r="D47" s="14">
        <v>25000</v>
      </c>
      <c r="E47" s="14">
        <v>25000</v>
      </c>
      <c r="F47" s="14">
        <f t="shared" si="8"/>
        <v>25000</v>
      </c>
      <c r="G47" s="14">
        <f>F47</f>
        <v>25000</v>
      </c>
    </row>
    <row r="48" spans="1:7" x14ac:dyDescent="0.25">
      <c r="A48" s="39" t="s">
        <v>72</v>
      </c>
      <c r="B48" s="40"/>
      <c r="C48" s="6">
        <f>SUM(C43:C47)</f>
        <v>0</v>
      </c>
      <c r="D48" s="6">
        <f>SUM(D41:D47)</f>
        <v>350000</v>
      </c>
      <c r="E48" s="6">
        <f>SUM(E41:E47)</f>
        <v>350000</v>
      </c>
      <c r="F48" s="6">
        <f>SUM(F41:F47)</f>
        <v>350000</v>
      </c>
      <c r="G48" s="6">
        <f>SUM(G41:G47)</f>
        <v>350000</v>
      </c>
    </row>
    <row r="49" spans="1:7" x14ac:dyDescent="0.25">
      <c r="A49" s="39" t="s">
        <v>17</v>
      </c>
      <c r="B49" s="40"/>
      <c r="C49" s="6"/>
      <c r="D49" s="6"/>
      <c r="E49" s="6">
        <f>C48+E48</f>
        <v>350000</v>
      </c>
      <c r="F49" s="6"/>
      <c r="G49" s="6"/>
    </row>
    <row r="50" spans="1:7" x14ac:dyDescent="0.25">
      <c r="A50" s="29"/>
      <c r="B50" s="13"/>
      <c r="C50" s="14"/>
      <c r="D50" s="14"/>
      <c r="E50" s="14"/>
      <c r="F50" s="14"/>
      <c r="G50" s="14"/>
    </row>
    <row r="51" spans="1:7" ht="18" customHeight="1" x14ac:dyDescent="0.25">
      <c r="A51" s="41" t="s">
        <v>73</v>
      </c>
      <c r="B51" s="42"/>
      <c r="C51" s="22">
        <f>C10+C32+C39+C36+C48</f>
        <v>72869.050000000017</v>
      </c>
      <c r="D51" s="22">
        <f>D10+D32+D39+D36+D48</f>
        <v>1383158</v>
      </c>
      <c r="E51" s="22">
        <f>E10+E32+E39+E36+E48</f>
        <v>1380000</v>
      </c>
      <c r="F51" s="22">
        <f>F10+F32+F39+F36+F48</f>
        <v>1350000</v>
      </c>
      <c r="G51" s="22">
        <f>G10+G32+G39+G36+G48</f>
        <v>1350000</v>
      </c>
    </row>
    <row r="52" spans="1:7" ht="18" customHeight="1" x14ac:dyDescent="0.25">
      <c r="A52" s="43" t="s">
        <v>74</v>
      </c>
      <c r="B52" s="43"/>
      <c r="C52" s="22"/>
      <c r="D52" s="22">
        <f>D11+D33+D40+D37+D49</f>
        <v>0</v>
      </c>
      <c r="E52" s="22">
        <f>E11+E33+E40+E37+E49</f>
        <v>1452869.05</v>
      </c>
      <c r="F52" s="22"/>
      <c r="G52" s="22"/>
    </row>
  </sheetData>
  <mergeCells count="15">
    <mergeCell ref="A32:B32"/>
    <mergeCell ref="A1:G1"/>
    <mergeCell ref="A2:G2"/>
    <mergeCell ref="A3:G3"/>
    <mergeCell ref="A10:B10"/>
    <mergeCell ref="A11:B11"/>
    <mergeCell ref="A49:B49"/>
    <mergeCell ref="A51:B51"/>
    <mergeCell ref="A52:B52"/>
    <mergeCell ref="A33:B33"/>
    <mergeCell ref="A36:B36"/>
    <mergeCell ref="A37:B37"/>
    <mergeCell ref="A39:B39"/>
    <mergeCell ref="A40:B40"/>
    <mergeCell ref="A48:B4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1</cp:lastModifiedBy>
  <cp:lastPrinted>2018-02-23T08:59:54Z</cp:lastPrinted>
  <dcterms:created xsi:type="dcterms:W3CDTF">2011-11-11T09:46:08Z</dcterms:created>
  <dcterms:modified xsi:type="dcterms:W3CDTF">2018-02-23T09:09:24Z</dcterms:modified>
</cp:coreProperties>
</file>