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IO 2017\"/>
    </mc:Choice>
  </mc:AlternateContent>
  <bookViews>
    <workbookView xWindow="240" yWindow="75" windowWidth="20115" windowHeight="7995"/>
  </bookViews>
  <sheets>
    <sheet name="Entrate" sheetId="1" r:id="rId1"/>
    <sheet name="Spese" sheetId="2" r:id="rId2"/>
  </sheets>
  <calcPr calcId="152511"/>
</workbook>
</file>

<file path=xl/calcChain.xml><?xml version="1.0" encoding="utf-8"?>
<calcChain xmlns="http://schemas.openxmlformats.org/spreadsheetml/2006/main">
  <c r="D49" i="2" l="1"/>
  <c r="E46" i="2"/>
  <c r="E45" i="2"/>
  <c r="D45" i="2"/>
  <c r="C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G45" i="2" s="1"/>
  <c r="F38" i="2"/>
  <c r="F45" i="2" s="1"/>
  <c r="E37" i="2"/>
  <c r="F36" i="2"/>
  <c r="E36" i="2"/>
  <c r="D36" i="2"/>
  <c r="C36" i="2"/>
  <c r="G35" i="2"/>
  <c r="G36" i="2" s="1"/>
  <c r="F35" i="2"/>
  <c r="E34" i="2"/>
  <c r="F33" i="2"/>
  <c r="E33" i="2"/>
  <c r="D33" i="2"/>
  <c r="C33" i="2"/>
  <c r="G32" i="2"/>
  <c r="G33" i="2" s="1"/>
  <c r="G31" i="2"/>
  <c r="E29" i="2"/>
  <c r="E28" i="2"/>
  <c r="D28" i="2"/>
  <c r="C28" i="2"/>
  <c r="G27" i="2"/>
  <c r="F27" i="2"/>
  <c r="G26" i="2"/>
  <c r="F26" i="2"/>
  <c r="G25" i="2"/>
  <c r="G24" i="2"/>
  <c r="G22" i="2"/>
  <c r="F22" i="2"/>
  <c r="G21" i="2"/>
  <c r="F20" i="2"/>
  <c r="G20" i="2" s="1"/>
  <c r="G19" i="2"/>
  <c r="F19" i="2"/>
  <c r="G18" i="2"/>
  <c r="G17" i="2"/>
  <c r="G15" i="2"/>
  <c r="G14" i="2"/>
  <c r="F14" i="2"/>
  <c r="G13" i="2"/>
  <c r="F13" i="2"/>
  <c r="G12" i="2"/>
  <c r="F12" i="2"/>
  <c r="G11" i="2"/>
  <c r="G28" i="2" s="1"/>
  <c r="F11" i="2"/>
  <c r="F28" i="2" s="1"/>
  <c r="F9" i="2"/>
  <c r="E9" i="2"/>
  <c r="E48" i="2" s="1"/>
  <c r="D9" i="2"/>
  <c r="D48" i="2" s="1"/>
  <c r="C9" i="2"/>
  <c r="C48" i="2" s="1"/>
  <c r="G8" i="2"/>
  <c r="G7" i="2"/>
  <c r="G6" i="2"/>
  <c r="G9" i="2" s="1"/>
  <c r="G48" i="2" l="1"/>
  <c r="F48" i="2"/>
  <c r="E10" i="2"/>
  <c r="E49" i="2" s="1"/>
  <c r="G14" i="1" l="1"/>
  <c r="F14" i="1"/>
  <c r="E14" i="1"/>
  <c r="D14" i="1"/>
  <c r="C14" i="1"/>
  <c r="E6" i="1" l="1"/>
  <c r="D38" i="1" l="1"/>
  <c r="E31" i="1"/>
  <c r="D31" i="1"/>
  <c r="F26" i="1"/>
  <c r="G26" i="1" s="1"/>
  <c r="F25" i="1"/>
  <c r="G25" i="1" s="1"/>
  <c r="G16" i="1"/>
  <c r="E15" i="1" l="1"/>
  <c r="E34" i="1"/>
  <c r="E35" i="1" s="1"/>
  <c r="D34" i="1"/>
  <c r="C34" i="1"/>
  <c r="C31" i="1"/>
  <c r="F23" i="1"/>
  <c r="E23" i="1"/>
  <c r="E24" i="1" s="1"/>
  <c r="D23" i="1"/>
  <c r="C23" i="1"/>
  <c r="E20" i="1"/>
  <c r="E21" i="1" s="1"/>
  <c r="D20" i="1"/>
  <c r="C20" i="1"/>
  <c r="G17" i="1"/>
  <c r="F17" i="1"/>
  <c r="E17" i="1"/>
  <c r="E18" i="1" s="1"/>
  <c r="D17" i="1"/>
  <c r="C17" i="1"/>
  <c r="E32" i="1" l="1"/>
  <c r="E38" i="1" s="1"/>
  <c r="C37" i="1"/>
  <c r="E37" i="1"/>
  <c r="D37" i="1"/>
  <c r="G22" i="1"/>
  <c r="G23" i="1" s="1"/>
  <c r="F30" i="1" l="1"/>
  <c r="G30" i="1" s="1"/>
  <c r="F33" i="1"/>
  <c r="F29" i="1"/>
  <c r="G29" i="1" s="1"/>
  <c r="F27" i="1"/>
  <c r="F31" i="1" s="1"/>
  <c r="F28" i="1"/>
  <c r="G28" i="1" s="1"/>
  <c r="G13" i="1"/>
  <c r="F12" i="1"/>
  <c r="G12" i="1" s="1"/>
  <c r="G33" i="1" l="1"/>
  <c r="G34" i="1" s="1"/>
  <c r="F34" i="1"/>
  <c r="G27" i="1"/>
  <c r="G31" i="1" s="1"/>
  <c r="G19" i="1"/>
  <c r="G20" i="1" s="1"/>
  <c r="F20" i="1"/>
  <c r="F37" i="1" l="1"/>
  <c r="G37" i="1"/>
</calcChain>
</file>

<file path=xl/sharedStrings.xml><?xml version="1.0" encoding="utf-8"?>
<sst xmlns="http://schemas.openxmlformats.org/spreadsheetml/2006/main" count="133" uniqueCount="79">
  <si>
    <t>DENOMINAZIONE</t>
  </si>
  <si>
    <t>Avanzo di amministrazione</t>
  </si>
  <si>
    <t>Contributo straordinario Provincia di Rovigo</t>
  </si>
  <si>
    <t>Contributo straordinario Comune di Rovigo</t>
  </si>
  <si>
    <t>Interessi attivi su Giacenze di cassa</t>
  </si>
  <si>
    <t>Rimborsi recuperi ed entrate diverse</t>
  </si>
  <si>
    <t>Contributo Fondazione CARIPARO gestione sedi universitarie</t>
  </si>
  <si>
    <t>Ritenute previdenziali ed assistenziali al personale</t>
  </si>
  <si>
    <t>Ritenute erariali</t>
  </si>
  <si>
    <t>Altre ritenute al personale per conto di terzi</t>
  </si>
  <si>
    <t>Rimborso di anticipazioni di fondi per il servizio di economato</t>
  </si>
  <si>
    <t>ENTRATE</t>
  </si>
  <si>
    <t>TITOLO TIPOLOGIA</t>
  </si>
  <si>
    <t>RESIDUI PRESUNTI AL TERMINE DELL'ESERCIZIO PRECEDENTE QUELLO CUI SI RIFERISCE IL BILANCIO</t>
  </si>
  <si>
    <t>PREVISIONI DEFINITIVE DELL'ANNO PRECEDENTE A QUELLO CUI SI RIFERISCE IL BILANCIO</t>
  </si>
  <si>
    <t>PREVISIONI ANNO 2017</t>
  </si>
  <si>
    <t>Contributo ordinario Provincia di Rovigo</t>
  </si>
  <si>
    <t>Contributo ordinario Comune di Rovigo</t>
  </si>
  <si>
    <t>CASSA</t>
  </si>
  <si>
    <t>TOTALE GENERALE DELLE ENTRATE COMP.</t>
  </si>
  <si>
    <t>Contributo ordinario Camera di Commercio Venezia Rovigo Delta Lagunare</t>
  </si>
  <si>
    <t>Contributo straordinario Camera di Commercio Venezia Rovigo Delta Lagunare</t>
  </si>
  <si>
    <t>Depositi cauzionali e contrattuali</t>
  </si>
  <si>
    <t>DOCUMENTO TECNICO DI ACCOMPAGNAMENTO</t>
  </si>
  <si>
    <t>PREVISIONI ANNO 2018</t>
  </si>
  <si>
    <t>Ritenute corrispettivo iva su gestione di beni e prestazione di servizi</t>
  </si>
  <si>
    <t>TOTALE TITOLO/TIPOLOGIA 20104</t>
  </si>
  <si>
    <t>TOTALE TITOLO/TIPOLOGIA 20101</t>
  </si>
  <si>
    <t>TOTALE TITOLO/TIPOLOGIA 30300</t>
  </si>
  <si>
    <t>TOTALE TITOLO/TIPOLOGIA 30500</t>
  </si>
  <si>
    <t>TOTALE TITOLO/TIPOLOGIA 90100</t>
  </si>
  <si>
    <t>TOTALE TITOLO/TIPOLOGIA 90200</t>
  </si>
  <si>
    <t>Ritenute per scissione contabile iva (Split Payment)</t>
  </si>
  <si>
    <t>PREVISIONI ANNO 2019</t>
  </si>
  <si>
    <t>Contributo Regione Veneto</t>
  </si>
  <si>
    <t>SPESE</t>
  </si>
  <si>
    <t>MISSIONE PROGRAMMA TITOLO</t>
  </si>
  <si>
    <t>PREVISIONI DEFINITIVE DELL'ANNO PRECEDENTE QUELLO CUI SI RIFERISCE IL BILANCIO</t>
  </si>
  <si>
    <t>Disavanzo di amministrazione</t>
  </si>
  <si>
    <t>01011</t>
  </si>
  <si>
    <t>Funzionamento C.d.A. - indennità e rimborsi</t>
  </si>
  <si>
    <t>Compenso Revisori dei conti</t>
  </si>
  <si>
    <t>Irap a carico Ente organi istituzionali</t>
  </si>
  <si>
    <t>TOTALE MISSIONE/PROG./TIT.01011</t>
  </si>
  <si>
    <t>04041</t>
  </si>
  <si>
    <t>Personale - retribuzioni lorde e competenze accessorie</t>
  </si>
  <si>
    <t>Buoni pasto per il personale</t>
  </si>
  <si>
    <t>Contributi effettivi a carico dell'Ente</t>
  </si>
  <si>
    <t>IRAP a carico Ente - personale e organizzazione</t>
  </si>
  <si>
    <t xml:space="preserve">Acquisto beni di consumo  </t>
  </si>
  <si>
    <t>Pubblicità - piano di comunicazione istituzionale</t>
  </si>
  <si>
    <t>Utenze e canoni</t>
  </si>
  <si>
    <t>Locazioni di beni immobili</t>
  </si>
  <si>
    <t>Noleggi di mezzi di trasporto impianti e macchinari</t>
  </si>
  <si>
    <t>Licenze d'uso per software</t>
  </si>
  <si>
    <t>Manutenzione ordinaria e riparazioni di mobili e arredi</t>
  </si>
  <si>
    <t>Incarichi liberi professionali di studi ricerca e consulenza esperti per comm.ni, comitati e consigli</t>
  </si>
  <si>
    <t>Spese per patrocinio legale e contenzioso</t>
  </si>
  <si>
    <t>Acquisto di servizi di Agenzie di lavoro interinale</t>
  </si>
  <si>
    <t>Servizi di pulizia, sorveglianza, servizi di informatica e di telecomunicazione</t>
  </si>
  <si>
    <t>Spese postali e oneri per il servizio di Tesoreria</t>
  </si>
  <si>
    <t>Premi di assicurazione</t>
  </si>
  <si>
    <t>TOTALE MISSIONE/PROG./TIT. 04041</t>
  </si>
  <si>
    <t>04042</t>
  </si>
  <si>
    <t>Mobili e arredi per ufficio, attrezzatura hardware</t>
  </si>
  <si>
    <t>Materiale bibliografico</t>
  </si>
  <si>
    <t>TOTALE MISSIONE/PROG./TIT. 04042</t>
  </si>
  <si>
    <t>20011</t>
  </si>
  <si>
    <t>Fondo di riserva</t>
  </si>
  <si>
    <t>TOTALE MISSIONE/PROG./TIT. 20011</t>
  </si>
  <si>
    <t>99017</t>
  </si>
  <si>
    <t>Versamento delle ritenute per scissione contabile iva (split payment)</t>
  </si>
  <si>
    <t>Versamento corrispettivo IVA su gestione di beni e prestazioni di servizi</t>
  </si>
  <si>
    <t>Anticipazione di fondi per il servizio di economato</t>
  </si>
  <si>
    <t>Restituzione depositi cauzionali e contrattuali</t>
  </si>
  <si>
    <t>TOTALE MISSIONE/PROG./TIT. 99017</t>
  </si>
  <si>
    <t>TOTALE GENERALE DELLE SPESE</t>
  </si>
  <si>
    <t>TOTALE GENERALE CASSA</t>
  </si>
  <si>
    <t>BILANCIO DI PREVISIONE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</si>
</sst>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150" zoomScaleNormal="150" workbookViewId="0">
      <selection sqref="A1:G1"/>
    </sheetView>
  </sheetViews>
  <sheetFormatPr defaultRowHeight="12.75" x14ac:dyDescent="0.2"/>
  <cols>
    <col min="1" max="1" width="9.85546875" style="1" customWidth="1"/>
    <col min="2" max="2" width="23.5703125" style="1" customWidth="1"/>
    <col min="3" max="3" width="15.85546875" style="1" customWidth="1"/>
    <col min="4" max="4" width="15.42578125" style="1" customWidth="1"/>
    <col min="5" max="7" width="11.28515625" style="1" bestFit="1" customWidth="1"/>
    <col min="8" max="16384" width="9.140625" style="1"/>
  </cols>
  <sheetData>
    <row r="1" spans="1:10" x14ac:dyDescent="0.2">
      <c r="A1" s="29" t="s">
        <v>78</v>
      </c>
      <c r="B1" s="29"/>
      <c r="C1" s="29"/>
      <c r="D1" s="29"/>
      <c r="E1" s="29"/>
      <c r="F1" s="29"/>
      <c r="G1" s="29"/>
    </row>
    <row r="2" spans="1:10" x14ac:dyDescent="0.2">
      <c r="A2" s="29" t="s">
        <v>11</v>
      </c>
      <c r="B2" s="29"/>
      <c r="C2" s="29"/>
      <c r="D2" s="29"/>
      <c r="E2" s="29"/>
      <c r="F2" s="29"/>
      <c r="G2" s="29"/>
    </row>
    <row r="3" spans="1:10" ht="13.5" customHeight="1" x14ac:dyDescent="0.2">
      <c r="A3" s="29" t="s">
        <v>23</v>
      </c>
      <c r="B3" s="29"/>
      <c r="C3" s="29"/>
      <c r="D3" s="29"/>
      <c r="E3" s="29"/>
      <c r="F3" s="29"/>
      <c r="G3" s="29"/>
    </row>
    <row r="4" spans="1:10" ht="89.25" x14ac:dyDescent="0.2">
      <c r="A4" s="2" t="s">
        <v>12</v>
      </c>
      <c r="B4" s="2" t="s">
        <v>0</v>
      </c>
      <c r="C4" s="2" t="s">
        <v>13</v>
      </c>
      <c r="D4" s="2" t="s">
        <v>14</v>
      </c>
      <c r="E4" s="3" t="s">
        <v>15</v>
      </c>
      <c r="F4" s="3" t="s">
        <v>24</v>
      </c>
      <c r="G4" s="3" t="s">
        <v>33</v>
      </c>
      <c r="H4" s="4"/>
      <c r="I4" s="4"/>
      <c r="J4" s="4"/>
    </row>
    <row r="5" spans="1:10" x14ac:dyDescent="0.2">
      <c r="A5" s="15"/>
      <c r="B5" s="15" t="s">
        <v>1</v>
      </c>
      <c r="C5" s="16"/>
      <c r="D5" s="16">
        <v>52000</v>
      </c>
      <c r="E5" s="16"/>
      <c r="F5" s="16"/>
      <c r="G5" s="16"/>
      <c r="H5" s="4"/>
      <c r="I5" s="4"/>
      <c r="J5" s="4"/>
    </row>
    <row r="6" spans="1:10" x14ac:dyDescent="0.2">
      <c r="A6" s="15"/>
      <c r="B6" s="15" t="s">
        <v>18</v>
      </c>
      <c r="C6" s="16"/>
      <c r="D6" s="16"/>
      <c r="E6" s="16">
        <f>C5+E5</f>
        <v>0</v>
      </c>
      <c r="F6" s="16"/>
      <c r="G6" s="16"/>
      <c r="H6" s="4"/>
      <c r="I6" s="4"/>
      <c r="J6" s="4"/>
    </row>
    <row r="7" spans="1:10" s="24" customFormat="1" x14ac:dyDescent="0.2">
      <c r="A7" s="21">
        <v>20101</v>
      </c>
      <c r="B7" s="22" t="s">
        <v>34</v>
      </c>
      <c r="C7" s="20"/>
      <c r="D7" s="20"/>
      <c r="E7" s="20">
        <v>50000</v>
      </c>
      <c r="F7" s="20">
        <v>0</v>
      </c>
      <c r="G7" s="20">
        <v>0</v>
      </c>
      <c r="H7" s="23"/>
      <c r="I7" s="23"/>
      <c r="J7" s="23"/>
    </row>
    <row r="8" spans="1:10" ht="25.5" x14ac:dyDescent="0.2">
      <c r="A8" s="5">
        <v>20101</v>
      </c>
      <c r="B8" s="7" t="s">
        <v>16</v>
      </c>
      <c r="C8" s="6"/>
      <c r="D8" s="6">
        <v>20658</v>
      </c>
      <c r="E8" s="6">
        <v>0</v>
      </c>
      <c r="F8" s="6">
        <v>20000</v>
      </c>
      <c r="G8" s="6">
        <v>20000</v>
      </c>
    </row>
    <row r="9" spans="1:10" ht="25.5" x14ac:dyDescent="0.2">
      <c r="A9" s="5">
        <v>20101</v>
      </c>
      <c r="B9" s="7" t="s">
        <v>2</v>
      </c>
      <c r="C9" s="6">
        <v>13743</v>
      </c>
      <c r="D9" s="6">
        <v>14342</v>
      </c>
      <c r="E9" s="6">
        <v>0</v>
      </c>
      <c r="F9" s="6">
        <v>0</v>
      </c>
      <c r="G9" s="6">
        <v>0</v>
      </c>
    </row>
    <row r="10" spans="1:10" ht="25.5" x14ac:dyDescent="0.2">
      <c r="A10" s="5">
        <v>20101</v>
      </c>
      <c r="B10" s="7" t="s">
        <v>17</v>
      </c>
      <c r="C10" s="6"/>
      <c r="D10" s="6">
        <v>20658</v>
      </c>
      <c r="E10" s="6">
        <v>0</v>
      </c>
      <c r="F10" s="6">
        <v>20000</v>
      </c>
      <c r="G10" s="6">
        <v>20000</v>
      </c>
    </row>
    <row r="11" spans="1:10" ht="25.5" x14ac:dyDescent="0.2">
      <c r="A11" s="5">
        <v>20101</v>
      </c>
      <c r="B11" s="7" t="s">
        <v>3</v>
      </c>
      <c r="C11" s="6"/>
      <c r="D11" s="6">
        <v>29342</v>
      </c>
      <c r="E11" s="6">
        <v>0</v>
      </c>
      <c r="F11" s="6">
        <v>0</v>
      </c>
      <c r="G11" s="6">
        <v>0</v>
      </c>
    </row>
    <row r="12" spans="1:10" ht="51" x14ac:dyDescent="0.2">
      <c r="A12" s="5">
        <v>20101</v>
      </c>
      <c r="B12" s="7" t="s">
        <v>20</v>
      </c>
      <c r="C12" s="6"/>
      <c r="D12" s="6">
        <v>10329</v>
      </c>
      <c r="E12" s="6">
        <v>10329</v>
      </c>
      <c r="F12" s="6">
        <f t="shared" ref="F12:G12" si="0">E12</f>
        <v>10329</v>
      </c>
      <c r="G12" s="6">
        <f t="shared" si="0"/>
        <v>10329</v>
      </c>
    </row>
    <row r="13" spans="1:10" ht="51" x14ac:dyDescent="0.2">
      <c r="A13" s="5">
        <v>20101</v>
      </c>
      <c r="B13" s="7" t="s">
        <v>21</v>
      </c>
      <c r="C13" s="6"/>
      <c r="D13" s="6">
        <v>81316</v>
      </c>
      <c r="E13" s="6">
        <v>41316</v>
      </c>
      <c r="F13" s="6">
        <v>41316</v>
      </c>
      <c r="G13" s="6">
        <f t="shared" ref="G13" si="1">F13</f>
        <v>41316</v>
      </c>
    </row>
    <row r="14" spans="1:10" ht="15" customHeight="1" x14ac:dyDescent="0.2">
      <c r="A14" s="25" t="s">
        <v>27</v>
      </c>
      <c r="B14" s="26"/>
      <c r="C14" s="16">
        <f>SUM(C7:C13)</f>
        <v>13743</v>
      </c>
      <c r="D14" s="16">
        <f>SUM(D7:D13)</f>
        <v>176645</v>
      </c>
      <c r="E14" s="16">
        <f>SUM(E7:E13)</f>
        <v>101645</v>
      </c>
      <c r="F14" s="16">
        <f>SUM(F7:F13)</f>
        <v>91645</v>
      </c>
      <c r="G14" s="16">
        <f>SUM(G7:G13)</f>
        <v>91645</v>
      </c>
    </row>
    <row r="15" spans="1:10" x14ac:dyDescent="0.2">
      <c r="A15" s="25" t="s">
        <v>18</v>
      </c>
      <c r="B15" s="26"/>
      <c r="C15" s="16"/>
      <c r="D15" s="16"/>
      <c r="E15" s="16">
        <f>C14+E14</f>
        <v>115388</v>
      </c>
      <c r="F15" s="16"/>
      <c r="G15" s="16"/>
    </row>
    <row r="16" spans="1:10" ht="38.25" x14ac:dyDescent="0.2">
      <c r="A16" s="13">
        <v>20104</v>
      </c>
      <c r="B16" s="7" t="s">
        <v>6</v>
      </c>
      <c r="C16" s="6"/>
      <c r="D16" s="6">
        <v>908026</v>
      </c>
      <c r="E16" s="6">
        <v>850000</v>
      </c>
      <c r="F16" s="6">
        <v>850000</v>
      </c>
      <c r="G16" s="6">
        <f>F16</f>
        <v>850000</v>
      </c>
    </row>
    <row r="17" spans="1:7" ht="12.75" customHeight="1" x14ac:dyDescent="0.2">
      <c r="A17" s="25" t="s">
        <v>26</v>
      </c>
      <c r="B17" s="26"/>
      <c r="C17" s="16">
        <f>SUM(C16:C16)</f>
        <v>0</v>
      </c>
      <c r="D17" s="16">
        <f>SUM(D16:D16)</f>
        <v>908026</v>
      </c>
      <c r="E17" s="16">
        <f>SUM(E16:E16)</f>
        <v>850000</v>
      </c>
      <c r="F17" s="16">
        <f>SUM(F16:F16)</f>
        <v>850000</v>
      </c>
      <c r="G17" s="16">
        <f>SUM(G16:G16)</f>
        <v>850000</v>
      </c>
    </row>
    <row r="18" spans="1:7" x14ac:dyDescent="0.2">
      <c r="A18" s="25" t="s">
        <v>18</v>
      </c>
      <c r="B18" s="26"/>
      <c r="C18" s="16"/>
      <c r="D18" s="16"/>
      <c r="E18" s="16">
        <f>E17</f>
        <v>850000</v>
      </c>
      <c r="F18" s="16"/>
      <c r="G18" s="16"/>
    </row>
    <row r="19" spans="1:7" ht="25.5" x14ac:dyDescent="0.2">
      <c r="A19" s="5">
        <v>30300</v>
      </c>
      <c r="B19" s="7" t="s">
        <v>4</v>
      </c>
      <c r="C19" s="6">
        <v>1.55</v>
      </c>
      <c r="D19" s="6">
        <v>1500</v>
      </c>
      <c r="E19" s="6">
        <v>500</v>
      </c>
      <c r="F19" s="6">
        <v>500</v>
      </c>
      <c r="G19" s="6">
        <f t="shared" ref="G19" si="2">F19</f>
        <v>500</v>
      </c>
    </row>
    <row r="20" spans="1:7" ht="12.75" customHeight="1" x14ac:dyDescent="0.2">
      <c r="A20" s="25" t="s">
        <v>28</v>
      </c>
      <c r="B20" s="26"/>
      <c r="C20" s="16">
        <f>C19</f>
        <v>1.55</v>
      </c>
      <c r="D20" s="16">
        <f t="shared" ref="D20:G20" si="3">D19</f>
        <v>1500</v>
      </c>
      <c r="E20" s="16">
        <f t="shared" si="3"/>
        <v>500</v>
      </c>
      <c r="F20" s="16">
        <f t="shared" si="3"/>
        <v>500</v>
      </c>
      <c r="G20" s="16">
        <f t="shared" si="3"/>
        <v>500</v>
      </c>
    </row>
    <row r="21" spans="1:7" x14ac:dyDescent="0.2">
      <c r="A21" s="25" t="s">
        <v>18</v>
      </c>
      <c r="B21" s="26"/>
      <c r="C21" s="16"/>
      <c r="D21" s="16"/>
      <c r="E21" s="16">
        <f>E20+C20</f>
        <v>501.55</v>
      </c>
      <c r="F21" s="16"/>
      <c r="G21" s="16"/>
    </row>
    <row r="22" spans="1:7" ht="25.5" x14ac:dyDescent="0.2">
      <c r="A22" s="5">
        <v>30500</v>
      </c>
      <c r="B22" s="7" t="s">
        <v>5</v>
      </c>
      <c r="C22" s="6"/>
      <c r="D22" s="6">
        <v>26829</v>
      </c>
      <c r="E22" s="6">
        <v>22855</v>
      </c>
      <c r="F22" s="6">
        <v>22855</v>
      </c>
      <c r="G22" s="6">
        <f>F22</f>
        <v>22855</v>
      </c>
    </row>
    <row r="23" spans="1:7" ht="12.75" customHeight="1" x14ac:dyDescent="0.2">
      <c r="A23" s="25" t="s">
        <v>29</v>
      </c>
      <c r="B23" s="26"/>
      <c r="C23" s="16">
        <f>C22</f>
        <v>0</v>
      </c>
      <c r="D23" s="16">
        <f t="shared" ref="D23:G23" si="4">D22</f>
        <v>26829</v>
      </c>
      <c r="E23" s="16">
        <f t="shared" si="4"/>
        <v>22855</v>
      </c>
      <c r="F23" s="16">
        <f t="shared" si="4"/>
        <v>22855</v>
      </c>
      <c r="G23" s="16">
        <f t="shared" si="4"/>
        <v>22855</v>
      </c>
    </row>
    <row r="24" spans="1:7" x14ac:dyDescent="0.2">
      <c r="A24" s="25" t="s">
        <v>18</v>
      </c>
      <c r="B24" s="26"/>
      <c r="C24" s="16"/>
      <c r="D24" s="16"/>
      <c r="E24" s="16">
        <f>E23</f>
        <v>22855</v>
      </c>
      <c r="F24" s="16"/>
      <c r="G24" s="16"/>
    </row>
    <row r="25" spans="1:7" ht="32.25" customHeight="1" x14ac:dyDescent="0.2">
      <c r="A25" s="21">
        <v>90100</v>
      </c>
      <c r="B25" s="22" t="s">
        <v>32</v>
      </c>
      <c r="C25" s="20"/>
      <c r="D25" s="20">
        <v>150000</v>
      </c>
      <c r="E25" s="20">
        <v>150000</v>
      </c>
      <c r="F25" s="20">
        <f t="shared" ref="F25:G27" si="5">E25</f>
        <v>150000</v>
      </c>
      <c r="G25" s="20">
        <f t="shared" si="5"/>
        <v>150000</v>
      </c>
    </row>
    <row r="26" spans="1:7" ht="38.25" x14ac:dyDescent="0.2">
      <c r="A26" s="21">
        <v>90100</v>
      </c>
      <c r="B26" s="22" t="s">
        <v>25</v>
      </c>
      <c r="C26" s="20"/>
      <c r="D26" s="20">
        <v>10000</v>
      </c>
      <c r="E26" s="20">
        <v>10000</v>
      </c>
      <c r="F26" s="20">
        <f t="shared" si="5"/>
        <v>10000</v>
      </c>
      <c r="G26" s="20">
        <f t="shared" si="5"/>
        <v>10000</v>
      </c>
    </row>
    <row r="27" spans="1:7" x14ac:dyDescent="0.2">
      <c r="A27" s="5">
        <v>90100</v>
      </c>
      <c r="B27" s="7" t="s">
        <v>8</v>
      </c>
      <c r="C27" s="6"/>
      <c r="D27" s="6">
        <v>100000</v>
      </c>
      <c r="E27" s="6">
        <v>100000</v>
      </c>
      <c r="F27" s="6">
        <f t="shared" si="5"/>
        <v>100000</v>
      </c>
      <c r="G27" s="6">
        <f t="shared" si="5"/>
        <v>100000</v>
      </c>
    </row>
    <row r="28" spans="1:7" ht="25.5" x14ac:dyDescent="0.2">
      <c r="A28" s="5">
        <v>90100</v>
      </c>
      <c r="B28" s="7" t="s">
        <v>7</v>
      </c>
      <c r="C28" s="6"/>
      <c r="D28" s="6">
        <v>50000</v>
      </c>
      <c r="E28" s="6">
        <v>50000</v>
      </c>
      <c r="F28" s="6">
        <f t="shared" ref="F28:G28" si="6">E28</f>
        <v>50000</v>
      </c>
      <c r="G28" s="6">
        <f t="shared" si="6"/>
        <v>50000</v>
      </c>
    </row>
    <row r="29" spans="1:7" ht="24.75" customHeight="1" x14ac:dyDescent="0.2">
      <c r="A29" s="5">
        <v>90100</v>
      </c>
      <c r="B29" s="7" t="s">
        <v>9</v>
      </c>
      <c r="C29" s="6"/>
      <c r="D29" s="6">
        <v>10000</v>
      </c>
      <c r="E29" s="6">
        <v>10000</v>
      </c>
      <c r="F29" s="6">
        <f>E29</f>
        <v>10000</v>
      </c>
      <c r="G29" s="6">
        <f>F29</f>
        <v>10000</v>
      </c>
    </row>
    <row r="30" spans="1:7" ht="38.25" x14ac:dyDescent="0.2">
      <c r="A30" s="5">
        <v>90100</v>
      </c>
      <c r="B30" s="7" t="s">
        <v>10</v>
      </c>
      <c r="C30" s="8">
        <v>2500</v>
      </c>
      <c r="D30" s="8">
        <v>5000</v>
      </c>
      <c r="E30" s="8">
        <v>5000</v>
      </c>
      <c r="F30" s="8">
        <f>E30</f>
        <v>5000</v>
      </c>
      <c r="G30" s="8">
        <f>F30</f>
        <v>5000</v>
      </c>
    </row>
    <row r="31" spans="1:7" x14ac:dyDescent="0.2">
      <c r="A31" s="25" t="s">
        <v>30</v>
      </c>
      <c r="B31" s="26"/>
      <c r="C31" s="17">
        <f>SUM(C27:C30)</f>
        <v>2500</v>
      </c>
      <c r="D31" s="17">
        <f>SUM(D25:D30)</f>
        <v>325000</v>
      </c>
      <c r="E31" s="17">
        <f>SUM(E25:E30)</f>
        <v>325000</v>
      </c>
      <c r="F31" s="17">
        <f>SUM(F25:F30)</f>
        <v>325000</v>
      </c>
      <c r="G31" s="17">
        <f>SUM(G25:G30)</f>
        <v>325000</v>
      </c>
    </row>
    <row r="32" spans="1:7" x14ac:dyDescent="0.2">
      <c r="A32" s="25" t="s">
        <v>18</v>
      </c>
      <c r="B32" s="26"/>
      <c r="C32" s="17"/>
      <c r="D32" s="17"/>
      <c r="E32" s="17">
        <f>E31+C31</f>
        <v>327500</v>
      </c>
      <c r="F32" s="17"/>
      <c r="G32" s="17"/>
    </row>
    <row r="33" spans="1:7" ht="25.5" x14ac:dyDescent="0.2">
      <c r="A33" s="13">
        <v>90200</v>
      </c>
      <c r="B33" s="7" t="s">
        <v>22</v>
      </c>
      <c r="C33" s="8"/>
      <c r="D33" s="8">
        <v>25000</v>
      </c>
      <c r="E33" s="8">
        <v>25000</v>
      </c>
      <c r="F33" s="8">
        <f t="shared" ref="F33:G33" si="7">E33</f>
        <v>25000</v>
      </c>
      <c r="G33" s="8">
        <f t="shared" si="7"/>
        <v>25000</v>
      </c>
    </row>
    <row r="34" spans="1:7" x14ac:dyDescent="0.2">
      <c r="A34" s="25" t="s">
        <v>31</v>
      </c>
      <c r="B34" s="26"/>
      <c r="C34" s="18">
        <f>SUM(C33:C33)</f>
        <v>0</v>
      </c>
      <c r="D34" s="18">
        <f>SUM(D33:D33)</f>
        <v>25000</v>
      </c>
      <c r="E34" s="18">
        <f>SUM(E33:E33)</f>
        <v>25000</v>
      </c>
      <c r="F34" s="18">
        <f>SUM(F33:F33)</f>
        <v>25000</v>
      </c>
      <c r="G34" s="18">
        <f>SUM(G33:G33)</f>
        <v>25000</v>
      </c>
    </row>
    <row r="35" spans="1:7" x14ac:dyDescent="0.2">
      <c r="A35" s="25" t="s">
        <v>18</v>
      </c>
      <c r="B35" s="26"/>
      <c r="C35" s="18"/>
      <c r="D35" s="18"/>
      <c r="E35" s="18">
        <f>E34</f>
        <v>25000</v>
      </c>
      <c r="F35" s="18"/>
      <c r="G35" s="18"/>
    </row>
    <row r="36" spans="1:7" ht="9" customHeight="1" x14ac:dyDescent="0.2">
      <c r="A36" s="11"/>
      <c r="B36" s="12"/>
      <c r="C36" s="14"/>
      <c r="D36" s="14"/>
      <c r="E36" s="14"/>
      <c r="F36" s="14"/>
      <c r="G36" s="14"/>
    </row>
    <row r="37" spans="1:7" x14ac:dyDescent="0.2">
      <c r="A37" s="27" t="s">
        <v>19</v>
      </c>
      <c r="B37" s="28"/>
      <c r="C37" s="19">
        <f>C5+C14+C17+C20+C23+C31+C34</f>
        <v>16244.55</v>
      </c>
      <c r="D37" s="19">
        <f>D5+D14+D17+D20+D23+D31+D34</f>
        <v>1515000</v>
      </c>
      <c r="E37" s="19">
        <f>E5+E14+E17+E20+E23+E31+E34</f>
        <v>1325000</v>
      </c>
      <c r="F37" s="19">
        <f>F5+F14+F17+F20+F23+F31+F34</f>
        <v>1315000</v>
      </c>
      <c r="G37" s="19">
        <f>G5+G14+G17+G20+G23+G31+G34</f>
        <v>1315000</v>
      </c>
    </row>
    <row r="38" spans="1:7" x14ac:dyDescent="0.2">
      <c r="A38" s="27" t="s">
        <v>18</v>
      </c>
      <c r="B38" s="28"/>
      <c r="C38" s="19"/>
      <c r="D38" s="19">
        <f>D6+D15+D18+D21+D24+D32+D35</f>
        <v>0</v>
      </c>
      <c r="E38" s="19">
        <f>E6+E15+E18+E21+E24+E32+E35</f>
        <v>1341244.55</v>
      </c>
      <c r="F38" s="19"/>
      <c r="G38" s="19"/>
    </row>
    <row r="39" spans="1:7" x14ac:dyDescent="0.2">
      <c r="B39" s="9"/>
      <c r="C39" s="10"/>
      <c r="D39" s="10"/>
      <c r="E39" s="10"/>
      <c r="F39" s="10"/>
      <c r="G39" s="10"/>
    </row>
    <row r="40" spans="1:7" x14ac:dyDescent="0.2">
      <c r="B40" s="9"/>
      <c r="C40" s="10"/>
      <c r="D40" s="10"/>
      <c r="E40" s="10"/>
      <c r="F40" s="10"/>
      <c r="G40" s="10"/>
    </row>
    <row r="41" spans="1:7" x14ac:dyDescent="0.2">
      <c r="C41" s="10"/>
      <c r="D41" s="10"/>
      <c r="E41" s="10"/>
      <c r="F41" s="10"/>
      <c r="G41" s="10"/>
    </row>
    <row r="42" spans="1:7" x14ac:dyDescent="0.2">
      <c r="C42" s="10"/>
      <c r="D42" s="10"/>
      <c r="E42" s="10"/>
      <c r="F42" s="10"/>
      <c r="G42" s="10"/>
    </row>
    <row r="43" spans="1:7" x14ac:dyDescent="0.2">
      <c r="C43" s="10"/>
      <c r="D43" s="10"/>
      <c r="E43" s="10"/>
      <c r="F43" s="10"/>
      <c r="G43" s="10"/>
    </row>
    <row r="44" spans="1:7" x14ac:dyDescent="0.2">
      <c r="C44" s="10"/>
      <c r="D44" s="10"/>
      <c r="E44" s="10"/>
      <c r="F44" s="10"/>
      <c r="G44" s="10"/>
    </row>
    <row r="45" spans="1:7" x14ac:dyDescent="0.2">
      <c r="C45" s="10"/>
      <c r="D45" s="10"/>
      <c r="E45" s="10"/>
      <c r="F45" s="10"/>
      <c r="G45" s="10"/>
    </row>
    <row r="46" spans="1:7" x14ac:dyDescent="0.2">
      <c r="C46" s="10"/>
      <c r="D46" s="10"/>
      <c r="E46" s="10"/>
      <c r="F46" s="10"/>
      <c r="G46" s="10"/>
    </row>
    <row r="47" spans="1:7" x14ac:dyDescent="0.2">
      <c r="C47" s="10"/>
      <c r="D47" s="10"/>
      <c r="E47" s="10"/>
      <c r="F47" s="10"/>
      <c r="G47" s="10"/>
    </row>
  </sheetData>
  <mergeCells count="17">
    <mergeCell ref="A1:G1"/>
    <mergeCell ref="A3:G3"/>
    <mergeCell ref="A2:G2"/>
    <mergeCell ref="A14:B14"/>
    <mergeCell ref="A24:B24"/>
    <mergeCell ref="A17:B17"/>
    <mergeCell ref="A18:B18"/>
    <mergeCell ref="A20:B20"/>
    <mergeCell ref="A21:B21"/>
    <mergeCell ref="A23:B23"/>
    <mergeCell ref="A15:B15"/>
    <mergeCell ref="A31:B31"/>
    <mergeCell ref="A32:B32"/>
    <mergeCell ref="A34:B34"/>
    <mergeCell ref="A35:B35"/>
    <mergeCell ref="A38:B38"/>
    <mergeCell ref="A37:B37"/>
  </mergeCells>
  <pageMargins left="3.937007874015748E-2" right="3.937007874015748E-2" top="0" bottom="0" header="0.31496062992125984" footer="0.31496062992125984"/>
  <pageSetup paperSize="9" scale="9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142" zoomScaleNormal="142" workbookViewId="0">
      <selection activeCell="C32" sqref="C32"/>
    </sheetView>
  </sheetViews>
  <sheetFormatPr defaultRowHeight="15" x14ac:dyDescent="0.25"/>
  <cols>
    <col min="1" max="1" width="13.28515625" customWidth="1"/>
    <col min="2" max="2" width="25" customWidth="1"/>
    <col min="3" max="3" width="15.42578125" customWidth="1"/>
    <col min="4" max="4" width="14.7109375" customWidth="1"/>
    <col min="5" max="7" width="11.5703125" bestFit="1" customWidth="1"/>
  </cols>
  <sheetData>
    <row r="1" spans="1:7" x14ac:dyDescent="0.25">
      <c r="A1" s="29" t="s">
        <v>78</v>
      </c>
      <c r="B1" s="29"/>
      <c r="C1" s="29"/>
      <c r="D1" s="29"/>
      <c r="E1" s="29"/>
      <c r="F1" s="29"/>
      <c r="G1" s="29"/>
    </row>
    <row r="2" spans="1:7" x14ac:dyDescent="0.25">
      <c r="A2" s="29" t="s">
        <v>35</v>
      </c>
      <c r="B2" s="29"/>
      <c r="C2" s="29"/>
      <c r="D2" s="29"/>
      <c r="E2" s="29"/>
      <c r="F2" s="29"/>
      <c r="G2" s="29"/>
    </row>
    <row r="3" spans="1:7" x14ac:dyDescent="0.25">
      <c r="A3" s="29" t="s">
        <v>23</v>
      </c>
      <c r="B3" s="29"/>
      <c r="C3" s="29"/>
      <c r="D3" s="29"/>
      <c r="E3" s="29"/>
      <c r="F3" s="29"/>
      <c r="G3" s="29"/>
    </row>
    <row r="4" spans="1:7" ht="89.25" x14ac:dyDescent="0.25">
      <c r="A4" s="3" t="s">
        <v>36</v>
      </c>
      <c r="B4" s="2" t="s">
        <v>0</v>
      </c>
      <c r="C4" s="2" t="s">
        <v>13</v>
      </c>
      <c r="D4" s="2" t="s">
        <v>37</v>
      </c>
      <c r="E4" s="3" t="s">
        <v>15</v>
      </c>
      <c r="F4" s="3" t="s">
        <v>24</v>
      </c>
      <c r="G4" s="3" t="s">
        <v>33</v>
      </c>
    </row>
    <row r="5" spans="1:7" ht="25.5" x14ac:dyDescent="0.25">
      <c r="A5" s="30"/>
      <c r="B5" s="31" t="s">
        <v>38</v>
      </c>
      <c r="C5" s="32"/>
      <c r="D5" s="32"/>
      <c r="E5" s="32"/>
      <c r="F5" s="32"/>
      <c r="G5" s="33"/>
    </row>
    <row r="6" spans="1:7" ht="38.25" x14ac:dyDescent="0.25">
      <c r="A6" s="34" t="s">
        <v>39</v>
      </c>
      <c r="B6" s="7" t="s">
        <v>40</v>
      </c>
      <c r="C6" s="6"/>
      <c r="D6" s="6">
        <v>29500</v>
      </c>
      <c r="E6" s="6">
        <v>22000</v>
      </c>
      <c r="F6" s="6">
        <v>22000</v>
      </c>
      <c r="G6" s="6">
        <f>F6</f>
        <v>22000</v>
      </c>
    </row>
    <row r="7" spans="1:7" ht="25.5" x14ac:dyDescent="0.25">
      <c r="A7" s="34" t="s">
        <v>39</v>
      </c>
      <c r="B7" s="7" t="s">
        <v>41</v>
      </c>
      <c r="C7" s="6"/>
      <c r="D7" s="6">
        <v>7500</v>
      </c>
      <c r="E7" s="6">
        <v>7500</v>
      </c>
      <c r="F7" s="6">
        <v>7500</v>
      </c>
      <c r="G7" s="6">
        <f>F7</f>
        <v>7500</v>
      </c>
    </row>
    <row r="8" spans="1:7" ht="25.5" x14ac:dyDescent="0.25">
      <c r="A8" s="34" t="s">
        <v>39</v>
      </c>
      <c r="B8" s="7" t="s">
        <v>42</v>
      </c>
      <c r="C8" s="6"/>
      <c r="D8" s="6">
        <v>2500</v>
      </c>
      <c r="E8" s="6">
        <v>2000</v>
      </c>
      <c r="F8" s="6">
        <v>2000</v>
      </c>
      <c r="G8" s="6">
        <f t="shared" ref="G8" si="0">F8</f>
        <v>2000</v>
      </c>
    </row>
    <row r="9" spans="1:7" ht="22.5" customHeight="1" x14ac:dyDescent="0.25">
      <c r="A9" s="35" t="s">
        <v>43</v>
      </c>
      <c r="B9" s="36"/>
      <c r="C9" s="16">
        <f>SUM(C6:C8)</f>
        <v>0</v>
      </c>
      <c r="D9" s="16">
        <f t="shared" ref="D9:G9" si="1">SUM(D6:D8)</f>
        <v>39500</v>
      </c>
      <c r="E9" s="16">
        <f t="shared" si="1"/>
        <v>31500</v>
      </c>
      <c r="F9" s="16">
        <f t="shared" si="1"/>
        <v>31500</v>
      </c>
      <c r="G9" s="16">
        <f t="shared" si="1"/>
        <v>31500</v>
      </c>
    </row>
    <row r="10" spans="1:7" x14ac:dyDescent="0.25">
      <c r="A10" s="37" t="s">
        <v>18</v>
      </c>
      <c r="B10" s="38"/>
      <c r="C10" s="16"/>
      <c r="D10" s="16"/>
      <c r="E10" s="16">
        <f>C9+E9</f>
        <v>31500</v>
      </c>
      <c r="F10" s="16"/>
      <c r="G10" s="16"/>
    </row>
    <row r="11" spans="1:7" ht="25.5" x14ac:dyDescent="0.25">
      <c r="A11" s="34" t="s">
        <v>44</v>
      </c>
      <c r="B11" s="7" t="s">
        <v>45</v>
      </c>
      <c r="C11" s="6">
        <v>21718.79</v>
      </c>
      <c r="D11" s="6">
        <v>390000</v>
      </c>
      <c r="E11" s="6">
        <v>335000</v>
      </c>
      <c r="F11" s="6">
        <f t="shared" ref="F11:G11" si="2">E11</f>
        <v>335000</v>
      </c>
      <c r="G11" s="6">
        <f t="shared" si="2"/>
        <v>335000</v>
      </c>
    </row>
    <row r="12" spans="1:7" ht="25.5" x14ac:dyDescent="0.25">
      <c r="A12" s="34" t="s">
        <v>44</v>
      </c>
      <c r="B12" s="7" t="s">
        <v>46</v>
      </c>
      <c r="C12" s="6"/>
      <c r="D12" s="6">
        <v>10000</v>
      </c>
      <c r="E12" s="6">
        <v>10000</v>
      </c>
      <c r="F12" s="6">
        <f>E12</f>
        <v>10000</v>
      </c>
      <c r="G12" s="6">
        <f>F12</f>
        <v>10000</v>
      </c>
    </row>
    <row r="13" spans="1:7" ht="25.5" x14ac:dyDescent="0.25">
      <c r="A13" s="34" t="s">
        <v>44</v>
      </c>
      <c r="B13" s="7" t="s">
        <v>47</v>
      </c>
      <c r="C13" s="6"/>
      <c r="D13" s="6">
        <v>110000</v>
      </c>
      <c r="E13" s="6">
        <v>100000</v>
      </c>
      <c r="F13" s="6">
        <f t="shared" ref="F13:G26" si="3">E13</f>
        <v>100000</v>
      </c>
      <c r="G13" s="6">
        <f t="shared" si="3"/>
        <v>100000</v>
      </c>
    </row>
    <row r="14" spans="1:7" ht="25.5" x14ac:dyDescent="0.25">
      <c r="A14" s="34" t="s">
        <v>44</v>
      </c>
      <c r="B14" s="7" t="s">
        <v>48</v>
      </c>
      <c r="C14" s="6"/>
      <c r="D14" s="6">
        <v>38000</v>
      </c>
      <c r="E14" s="6">
        <v>33000</v>
      </c>
      <c r="F14" s="6">
        <f t="shared" si="3"/>
        <v>33000</v>
      </c>
      <c r="G14" s="6">
        <f t="shared" si="3"/>
        <v>33000</v>
      </c>
    </row>
    <row r="15" spans="1:7" x14ac:dyDescent="0.25">
      <c r="A15" s="34" t="s">
        <v>44</v>
      </c>
      <c r="B15" s="7" t="s">
        <v>49</v>
      </c>
      <c r="C15" s="6">
        <v>1605.53</v>
      </c>
      <c r="D15" s="6">
        <v>10000</v>
      </c>
      <c r="E15" s="6">
        <v>10000</v>
      </c>
      <c r="F15" s="6">
        <v>10000</v>
      </c>
      <c r="G15" s="6">
        <f t="shared" si="3"/>
        <v>10000</v>
      </c>
    </row>
    <row r="16" spans="1:7" ht="38.25" x14ac:dyDescent="0.25">
      <c r="A16" s="34" t="s">
        <v>44</v>
      </c>
      <c r="B16" s="7" t="s">
        <v>50</v>
      </c>
      <c r="C16" s="6"/>
      <c r="D16" s="6">
        <v>39000</v>
      </c>
      <c r="E16" s="6">
        <v>20000</v>
      </c>
      <c r="F16" s="6">
        <v>10000</v>
      </c>
      <c r="G16" s="6">
        <v>10000</v>
      </c>
    </row>
    <row r="17" spans="1:7" x14ac:dyDescent="0.25">
      <c r="A17" s="34" t="s">
        <v>44</v>
      </c>
      <c r="B17" s="7" t="s">
        <v>51</v>
      </c>
      <c r="C17" s="6">
        <v>8405.1200000000008</v>
      </c>
      <c r="D17" s="6">
        <v>65000</v>
      </c>
      <c r="E17" s="6">
        <v>60000</v>
      </c>
      <c r="F17" s="6">
        <v>60000</v>
      </c>
      <c r="G17" s="6">
        <f t="shared" si="3"/>
        <v>60000</v>
      </c>
    </row>
    <row r="18" spans="1:7" ht="25.5" x14ac:dyDescent="0.25">
      <c r="A18" s="34" t="s">
        <v>44</v>
      </c>
      <c r="B18" s="7" t="s">
        <v>52</v>
      </c>
      <c r="C18" s="6">
        <v>20000</v>
      </c>
      <c r="D18" s="6">
        <v>200000</v>
      </c>
      <c r="E18" s="6">
        <v>175000</v>
      </c>
      <c r="F18" s="6">
        <v>175000</v>
      </c>
      <c r="G18" s="6">
        <f t="shared" si="3"/>
        <v>175000</v>
      </c>
    </row>
    <row r="19" spans="1:7" ht="25.5" x14ac:dyDescent="0.25">
      <c r="A19" s="34" t="s">
        <v>44</v>
      </c>
      <c r="B19" s="7" t="s">
        <v>53</v>
      </c>
      <c r="C19" s="6">
        <v>1180.28</v>
      </c>
      <c r="D19" s="6">
        <v>7000</v>
      </c>
      <c r="E19" s="6">
        <v>7000</v>
      </c>
      <c r="F19" s="6">
        <f t="shared" si="3"/>
        <v>7000</v>
      </c>
      <c r="G19" s="6">
        <f t="shared" si="3"/>
        <v>7000</v>
      </c>
    </row>
    <row r="20" spans="1:7" x14ac:dyDescent="0.25">
      <c r="A20" s="34" t="s">
        <v>44</v>
      </c>
      <c r="B20" s="7" t="s">
        <v>54</v>
      </c>
      <c r="C20" s="6">
        <v>3330.6</v>
      </c>
      <c r="D20" s="6">
        <v>5000</v>
      </c>
      <c r="E20" s="6">
        <v>3000</v>
      </c>
      <c r="F20" s="6">
        <f t="shared" si="3"/>
        <v>3000</v>
      </c>
      <c r="G20" s="6">
        <f t="shared" si="3"/>
        <v>3000</v>
      </c>
    </row>
    <row r="21" spans="1:7" ht="25.5" x14ac:dyDescent="0.25">
      <c r="A21" s="34" t="s">
        <v>44</v>
      </c>
      <c r="B21" s="7" t="s">
        <v>55</v>
      </c>
      <c r="C21" s="6">
        <v>6162.83</v>
      </c>
      <c r="D21" s="6">
        <v>33000</v>
      </c>
      <c r="E21" s="6">
        <v>24000</v>
      </c>
      <c r="F21" s="6">
        <v>24000</v>
      </c>
      <c r="G21" s="6">
        <f t="shared" si="3"/>
        <v>24000</v>
      </c>
    </row>
    <row r="22" spans="1:7" ht="51" x14ac:dyDescent="0.25">
      <c r="A22" s="34" t="s">
        <v>44</v>
      </c>
      <c r="B22" s="7" t="s">
        <v>56</v>
      </c>
      <c r="C22" s="6"/>
      <c r="D22" s="6">
        <v>15000</v>
      </c>
      <c r="E22" s="6">
        <v>12000</v>
      </c>
      <c r="F22" s="6">
        <f t="shared" si="3"/>
        <v>12000</v>
      </c>
      <c r="G22" s="6">
        <f t="shared" si="3"/>
        <v>12000</v>
      </c>
    </row>
    <row r="23" spans="1:7" ht="38.25" x14ac:dyDescent="0.25">
      <c r="A23" s="34" t="s">
        <v>44</v>
      </c>
      <c r="B23" s="7" t="s">
        <v>57</v>
      </c>
      <c r="C23" s="6"/>
      <c r="D23" s="6"/>
      <c r="E23" s="6">
        <v>3000</v>
      </c>
      <c r="F23" s="6">
        <v>0</v>
      </c>
      <c r="G23" s="6">
        <v>0</v>
      </c>
    </row>
    <row r="24" spans="1:7" ht="38.25" x14ac:dyDescent="0.25">
      <c r="A24" s="34" t="s">
        <v>44</v>
      </c>
      <c r="B24" s="7" t="s">
        <v>58</v>
      </c>
      <c r="C24" s="6"/>
      <c r="D24" s="6">
        <v>30000</v>
      </c>
      <c r="E24" s="6">
        <v>27000</v>
      </c>
      <c r="F24" s="6">
        <v>30000</v>
      </c>
      <c r="G24" s="6">
        <f t="shared" si="3"/>
        <v>30000</v>
      </c>
    </row>
    <row r="25" spans="1:7" ht="51" x14ac:dyDescent="0.25">
      <c r="A25" s="34" t="s">
        <v>44</v>
      </c>
      <c r="B25" s="7" t="s">
        <v>59</v>
      </c>
      <c r="C25" s="6">
        <v>13521.26</v>
      </c>
      <c r="D25" s="6">
        <v>105000</v>
      </c>
      <c r="E25" s="6">
        <v>95000</v>
      </c>
      <c r="F25" s="6">
        <v>95000</v>
      </c>
      <c r="G25" s="6">
        <f>F25</f>
        <v>95000</v>
      </c>
    </row>
    <row r="26" spans="1:7" ht="25.5" x14ac:dyDescent="0.25">
      <c r="A26" s="34" t="s">
        <v>44</v>
      </c>
      <c r="B26" s="7" t="s">
        <v>60</v>
      </c>
      <c r="C26" s="6">
        <v>500.2</v>
      </c>
      <c r="D26" s="6">
        <v>2000</v>
      </c>
      <c r="E26" s="6">
        <v>2000</v>
      </c>
      <c r="F26" s="6">
        <f t="shared" si="3"/>
        <v>2000</v>
      </c>
      <c r="G26" s="6">
        <f t="shared" si="3"/>
        <v>2000</v>
      </c>
    </row>
    <row r="27" spans="1:7" x14ac:dyDescent="0.25">
      <c r="A27" s="34" t="s">
        <v>44</v>
      </c>
      <c r="B27" s="7" t="s">
        <v>61</v>
      </c>
      <c r="C27" s="6"/>
      <c r="D27" s="6">
        <v>8000</v>
      </c>
      <c r="E27" s="6">
        <v>11000</v>
      </c>
      <c r="F27" s="6">
        <f>E27</f>
        <v>11000</v>
      </c>
      <c r="G27" s="6">
        <f>F27</f>
        <v>11000</v>
      </c>
    </row>
    <row r="28" spans="1:7" ht="19.5" customHeight="1" x14ac:dyDescent="0.25">
      <c r="A28" s="35" t="s">
        <v>62</v>
      </c>
      <c r="B28" s="36"/>
      <c r="C28" s="17">
        <f>SUM(C11:C27)</f>
        <v>76424.61</v>
      </c>
      <c r="D28" s="17">
        <f>SUM(D11:D27)</f>
        <v>1067000</v>
      </c>
      <c r="E28" s="17">
        <f>SUM(E11:E27)</f>
        <v>927000</v>
      </c>
      <c r="F28" s="17">
        <f>SUM(F11:F27)</f>
        <v>917000</v>
      </c>
      <c r="G28" s="17">
        <f>SUM(G11:G27)</f>
        <v>917000</v>
      </c>
    </row>
    <row r="29" spans="1:7" x14ac:dyDescent="0.25">
      <c r="A29" s="37" t="s">
        <v>18</v>
      </c>
      <c r="B29" s="38"/>
      <c r="C29" s="17"/>
      <c r="D29" s="17"/>
      <c r="E29" s="17">
        <f>E28+C28</f>
        <v>1003424.61</v>
      </c>
      <c r="F29" s="17"/>
      <c r="G29" s="17"/>
    </row>
    <row r="30" spans="1:7" ht="89.25" x14ac:dyDescent="0.25">
      <c r="A30" s="3" t="s">
        <v>36</v>
      </c>
      <c r="B30" s="2" t="s">
        <v>0</v>
      </c>
      <c r="C30" s="2" t="s">
        <v>13</v>
      </c>
      <c r="D30" s="2" t="s">
        <v>37</v>
      </c>
      <c r="E30" s="3" t="s">
        <v>15</v>
      </c>
      <c r="F30" s="3" t="s">
        <v>24</v>
      </c>
      <c r="G30" s="3" t="s">
        <v>33</v>
      </c>
    </row>
    <row r="31" spans="1:7" ht="38.25" x14ac:dyDescent="0.25">
      <c r="A31" s="34" t="s">
        <v>63</v>
      </c>
      <c r="B31" s="7" t="s">
        <v>64</v>
      </c>
      <c r="C31" s="6">
        <v>17748.560000000001</v>
      </c>
      <c r="D31" s="6">
        <v>27000</v>
      </c>
      <c r="E31" s="6">
        <v>2000</v>
      </c>
      <c r="F31" s="6">
        <v>2000</v>
      </c>
      <c r="G31" s="6">
        <f>F31</f>
        <v>2000</v>
      </c>
    </row>
    <row r="32" spans="1:7" ht="25.5" x14ac:dyDescent="0.25">
      <c r="A32" s="34" t="s">
        <v>63</v>
      </c>
      <c r="B32" s="7" t="s">
        <v>65</v>
      </c>
      <c r="C32" s="6">
        <v>3787.29</v>
      </c>
      <c r="D32" s="6">
        <v>25000</v>
      </c>
      <c r="E32" s="6">
        <v>8000</v>
      </c>
      <c r="F32" s="6">
        <v>8000</v>
      </c>
      <c r="G32" s="6">
        <f t="shared" ref="G32" si="4">F32</f>
        <v>8000</v>
      </c>
    </row>
    <row r="33" spans="1:7" x14ac:dyDescent="0.25">
      <c r="A33" s="37" t="s">
        <v>66</v>
      </c>
      <c r="B33" s="38"/>
      <c r="C33" s="16">
        <f>SUM(C31:C32)</f>
        <v>21535.850000000002</v>
      </c>
      <c r="D33" s="16">
        <f>SUM(D31:D32)</f>
        <v>52000</v>
      </c>
      <c r="E33" s="16">
        <f>SUM(E31:E32)</f>
        <v>10000</v>
      </c>
      <c r="F33" s="16">
        <f>SUM(F31:F32)</f>
        <v>10000</v>
      </c>
      <c r="G33" s="16">
        <f>SUM(G31:G32)</f>
        <v>10000</v>
      </c>
    </row>
    <row r="34" spans="1:7" x14ac:dyDescent="0.25">
      <c r="A34" s="37" t="s">
        <v>18</v>
      </c>
      <c r="B34" s="38"/>
      <c r="C34" s="16"/>
      <c r="D34" s="16"/>
      <c r="E34" s="16">
        <f>C33+E33</f>
        <v>31535.850000000002</v>
      </c>
      <c r="F34" s="16"/>
      <c r="G34" s="16"/>
    </row>
    <row r="35" spans="1:7" x14ac:dyDescent="0.25">
      <c r="A35" s="39" t="s">
        <v>67</v>
      </c>
      <c r="B35" s="39" t="s">
        <v>68</v>
      </c>
      <c r="C35" s="40"/>
      <c r="D35" s="40">
        <v>6500</v>
      </c>
      <c r="E35" s="40">
        <v>6500</v>
      </c>
      <c r="F35" s="40">
        <f>E35</f>
        <v>6500</v>
      </c>
      <c r="G35" s="40">
        <f>F35</f>
        <v>6500</v>
      </c>
    </row>
    <row r="36" spans="1:7" x14ac:dyDescent="0.25">
      <c r="A36" s="37" t="s">
        <v>69</v>
      </c>
      <c r="B36" s="38"/>
      <c r="C36" s="17">
        <f>C35</f>
        <v>0</v>
      </c>
      <c r="D36" s="17">
        <f>D35</f>
        <v>6500</v>
      </c>
      <c r="E36" s="17">
        <f>E35</f>
        <v>6500</v>
      </c>
      <c r="F36" s="17">
        <f>F35</f>
        <v>6500</v>
      </c>
      <c r="G36" s="17">
        <f>G35</f>
        <v>6500</v>
      </c>
    </row>
    <row r="37" spans="1:7" x14ac:dyDescent="0.25">
      <c r="A37" s="37" t="s">
        <v>18</v>
      </c>
      <c r="B37" s="38"/>
      <c r="C37" s="17"/>
      <c r="D37" s="17"/>
      <c r="E37" s="17">
        <f>C36+E36</f>
        <v>6500</v>
      </c>
      <c r="F37" s="17"/>
      <c r="G37" s="17"/>
    </row>
    <row r="38" spans="1:7" ht="38.25" x14ac:dyDescent="0.25">
      <c r="A38" s="34" t="s">
        <v>70</v>
      </c>
      <c r="B38" s="7" t="s">
        <v>71</v>
      </c>
      <c r="C38" s="6"/>
      <c r="D38" s="6">
        <v>150000</v>
      </c>
      <c r="E38" s="6">
        <v>150000</v>
      </c>
      <c r="F38" s="6">
        <f t="shared" ref="F38:G40" si="5">E38</f>
        <v>150000</v>
      </c>
      <c r="G38" s="6">
        <f>F38</f>
        <v>150000</v>
      </c>
    </row>
    <row r="39" spans="1:7" ht="38.25" x14ac:dyDescent="0.25">
      <c r="A39" s="34" t="s">
        <v>70</v>
      </c>
      <c r="B39" s="7" t="s">
        <v>72</v>
      </c>
      <c r="C39" s="6"/>
      <c r="D39" s="6">
        <v>10000</v>
      </c>
      <c r="E39" s="6">
        <v>10000</v>
      </c>
      <c r="F39" s="6">
        <f t="shared" si="5"/>
        <v>10000</v>
      </c>
      <c r="G39" s="6">
        <f t="shared" si="5"/>
        <v>10000</v>
      </c>
    </row>
    <row r="40" spans="1:7" x14ac:dyDescent="0.25">
      <c r="A40" s="34" t="s">
        <v>70</v>
      </c>
      <c r="B40" s="7" t="s">
        <v>8</v>
      </c>
      <c r="C40" s="6"/>
      <c r="D40" s="6">
        <v>100000</v>
      </c>
      <c r="E40" s="6">
        <v>100000</v>
      </c>
      <c r="F40" s="6">
        <f>E40</f>
        <v>100000</v>
      </c>
      <c r="G40" s="6">
        <f t="shared" si="5"/>
        <v>100000</v>
      </c>
    </row>
    <row r="41" spans="1:7" ht="25.5" x14ac:dyDescent="0.25">
      <c r="A41" s="34" t="s">
        <v>70</v>
      </c>
      <c r="B41" s="7" t="s">
        <v>7</v>
      </c>
      <c r="C41" s="6"/>
      <c r="D41" s="6">
        <v>50000</v>
      </c>
      <c r="E41" s="6">
        <v>50000</v>
      </c>
      <c r="F41" s="6">
        <f t="shared" ref="F41" si="6">E41</f>
        <v>50000</v>
      </c>
      <c r="G41" s="6">
        <f>F41</f>
        <v>50000</v>
      </c>
    </row>
    <row r="42" spans="1:7" ht="25.5" x14ac:dyDescent="0.25">
      <c r="A42" s="34" t="s">
        <v>70</v>
      </c>
      <c r="B42" s="7" t="s">
        <v>9</v>
      </c>
      <c r="C42" s="6">
        <v>480</v>
      </c>
      <c r="D42" s="6">
        <v>10000</v>
      </c>
      <c r="E42" s="6">
        <v>10000</v>
      </c>
      <c r="F42" s="6">
        <f>E42</f>
        <v>10000</v>
      </c>
      <c r="G42" s="6">
        <f t="shared" ref="G42" si="7">F42</f>
        <v>10000</v>
      </c>
    </row>
    <row r="43" spans="1:7" ht="25.5" x14ac:dyDescent="0.25">
      <c r="A43" s="34" t="s">
        <v>70</v>
      </c>
      <c r="B43" s="7" t="s">
        <v>73</v>
      </c>
      <c r="C43" s="6"/>
      <c r="D43" s="6">
        <v>5000</v>
      </c>
      <c r="E43" s="6">
        <v>5000</v>
      </c>
      <c r="F43" s="6">
        <f t="shared" ref="F43:G44" si="8">E43</f>
        <v>5000</v>
      </c>
      <c r="G43" s="6">
        <f t="shared" si="8"/>
        <v>5000</v>
      </c>
    </row>
    <row r="44" spans="1:7" ht="25.5" x14ac:dyDescent="0.25">
      <c r="A44" s="34" t="s">
        <v>70</v>
      </c>
      <c r="B44" s="7" t="s">
        <v>74</v>
      </c>
      <c r="C44" s="6"/>
      <c r="D44" s="6">
        <v>25000</v>
      </c>
      <c r="E44" s="6">
        <v>25000</v>
      </c>
      <c r="F44" s="6">
        <f t="shared" si="8"/>
        <v>25000</v>
      </c>
      <c r="G44" s="6">
        <f>F44</f>
        <v>25000</v>
      </c>
    </row>
    <row r="45" spans="1:7" x14ac:dyDescent="0.25">
      <c r="A45" s="37" t="s">
        <v>75</v>
      </c>
      <c r="B45" s="38"/>
      <c r="C45" s="16">
        <f>SUM(C40:C44)</f>
        <v>480</v>
      </c>
      <c r="D45" s="16">
        <f>SUM(D38:D44)</f>
        <v>350000</v>
      </c>
      <c r="E45" s="16">
        <f>SUM(E38:E44)</f>
        <v>350000</v>
      </c>
      <c r="F45" s="16">
        <f>SUM(F38:F44)</f>
        <v>350000</v>
      </c>
      <c r="G45" s="16">
        <f>SUM(G38:G44)</f>
        <v>350000</v>
      </c>
    </row>
    <row r="46" spans="1:7" x14ac:dyDescent="0.25">
      <c r="A46" s="37" t="s">
        <v>18</v>
      </c>
      <c r="B46" s="38"/>
      <c r="C46" s="16"/>
      <c r="D46" s="16"/>
      <c r="E46" s="16">
        <f>C45+E45</f>
        <v>350480</v>
      </c>
      <c r="F46" s="16"/>
      <c r="G46" s="16"/>
    </row>
    <row r="47" spans="1:7" x14ac:dyDescent="0.25">
      <c r="A47" s="34"/>
      <c r="B47" s="7"/>
      <c r="C47" s="6"/>
      <c r="D47" s="6"/>
      <c r="E47" s="6"/>
      <c r="F47" s="6"/>
      <c r="G47" s="6"/>
    </row>
    <row r="48" spans="1:7" x14ac:dyDescent="0.25">
      <c r="A48" s="41" t="s">
        <v>76</v>
      </c>
      <c r="B48" s="42"/>
      <c r="C48" s="19">
        <f>C9+C28+C36+C33+C45</f>
        <v>98440.46</v>
      </c>
      <c r="D48" s="19">
        <f>D9+D28+D36+D33+D45</f>
        <v>1515000</v>
      </c>
      <c r="E48" s="19">
        <f>E9+E28+E36+E33+E45</f>
        <v>1325000</v>
      </c>
      <c r="F48" s="19">
        <f>F9+F28+F36+F33+F45</f>
        <v>1315000</v>
      </c>
      <c r="G48" s="19">
        <f>G9+G28+G36+G33+G45</f>
        <v>1315000</v>
      </c>
    </row>
    <row r="49" spans="1:7" x14ac:dyDescent="0.25">
      <c r="A49" s="43" t="s">
        <v>77</v>
      </c>
      <c r="B49" s="43"/>
      <c r="C49" s="19"/>
      <c r="D49" s="19">
        <f>D10+D29+D37+D34+D46</f>
        <v>0</v>
      </c>
      <c r="E49" s="19">
        <f>E10+E29+E37+E34+E46</f>
        <v>1423440.46</v>
      </c>
      <c r="F49" s="19"/>
      <c r="G49" s="19"/>
    </row>
  </sheetData>
  <mergeCells count="15">
    <mergeCell ref="A46:B46"/>
    <mergeCell ref="A48:B48"/>
    <mergeCell ref="A49:B49"/>
    <mergeCell ref="A29:B29"/>
    <mergeCell ref="A33:B33"/>
    <mergeCell ref="A34:B34"/>
    <mergeCell ref="A36:B36"/>
    <mergeCell ref="A37:B37"/>
    <mergeCell ref="A45:B45"/>
    <mergeCell ref="A1:G1"/>
    <mergeCell ref="A2:G2"/>
    <mergeCell ref="A3:G3"/>
    <mergeCell ref="A9:B9"/>
    <mergeCell ref="A10:B10"/>
    <mergeCell ref="A28:B2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Spese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Callegarin notebook</dc:creator>
  <cp:lastModifiedBy>Marco Callegarin 2</cp:lastModifiedBy>
  <cp:lastPrinted>2017-05-09T07:25:00Z</cp:lastPrinted>
  <dcterms:created xsi:type="dcterms:W3CDTF">2011-11-11T09:46:08Z</dcterms:created>
  <dcterms:modified xsi:type="dcterms:W3CDTF">2017-05-09T07:25:17Z</dcterms:modified>
</cp:coreProperties>
</file>